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A CONTROL TAREAS\3 SFD SFD SFD SFD SFD 300821\PROPOSICIONES Concejo\"/>
    </mc:Choice>
  </mc:AlternateContent>
  <xr:revisionPtr revIDLastSave="0" documentId="13_ncr:1_{C7067DA4-FA9A-4238-83A1-177738EC41AC}" xr6:coauthVersionLast="47" xr6:coauthVersionMax="47" xr10:uidLastSave="{00000000-0000-0000-0000-000000000000}"/>
  <bookViews>
    <workbookView xWindow="-120" yWindow="-120" windowWidth="29040" windowHeight="15840" xr2:uid="{B9B6B3A6-0A90-46B1-9964-7587AB9106D6}"/>
  </bookViews>
  <sheets>
    <sheet name="Gastos 2012-2024" sheetId="2" r:id="rId1"/>
  </sheets>
  <definedNames>
    <definedName name="_xlnm._FilterDatabase" localSheetId="0" hidden="1">'Gastos 2012-2024'!$A$5:$CA$193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Z203" i="2" l="1"/>
  <c r="BX203" i="2"/>
  <c r="BW203" i="2"/>
  <c r="BV203" i="2"/>
  <c r="BT203" i="2"/>
  <c r="BR203" i="2"/>
  <c r="BQ203" i="2"/>
  <c r="BP203" i="2"/>
  <c r="BN203" i="2"/>
  <c r="BL203" i="2"/>
  <c r="BK203" i="2"/>
  <c r="BJ203" i="2"/>
  <c r="BH203" i="2"/>
  <c r="BF203" i="2"/>
  <c r="BE203" i="2"/>
  <c r="BD203" i="2"/>
  <c r="BB203" i="2"/>
  <c r="AZ203" i="2"/>
  <c r="AY203" i="2"/>
  <c r="AX203" i="2"/>
  <c r="AV203" i="2"/>
  <c r="AT203" i="2"/>
  <c r="AS203" i="2"/>
  <c r="AR203" i="2"/>
  <c r="AP203" i="2"/>
  <c r="AN203" i="2"/>
  <c r="AM203" i="2"/>
  <c r="AL203" i="2"/>
  <c r="AJ203" i="2"/>
  <c r="AH203" i="2"/>
  <c r="AG203" i="2"/>
  <c r="AF203" i="2"/>
  <c r="AD203" i="2"/>
  <c r="AB203" i="2"/>
  <c r="AA203" i="2"/>
  <c r="Z203" i="2"/>
  <c r="X203" i="2"/>
  <c r="V203" i="2"/>
  <c r="U203" i="2"/>
  <c r="T203" i="2"/>
  <c r="R203" i="2"/>
  <c r="P203" i="2"/>
  <c r="O203" i="2"/>
  <c r="N203" i="2"/>
  <c r="L203" i="2"/>
  <c r="J203" i="2"/>
  <c r="I203" i="2"/>
  <c r="H203" i="2"/>
  <c r="F203" i="2"/>
  <c r="D203" i="2"/>
  <c r="C203" i="2"/>
  <c r="B203" i="2"/>
  <c r="BZ202" i="2"/>
  <c r="BX202" i="2"/>
  <c r="BW202" i="2"/>
  <c r="BV202" i="2"/>
  <c r="BT202" i="2"/>
  <c r="BR202" i="2"/>
  <c r="BQ202" i="2"/>
  <c r="BP202" i="2"/>
  <c r="BN202" i="2"/>
  <c r="BL202" i="2"/>
  <c r="BK202" i="2"/>
  <c r="BJ202" i="2"/>
  <c r="BH202" i="2"/>
  <c r="BF202" i="2"/>
  <c r="BE202" i="2"/>
  <c r="BD202" i="2"/>
  <c r="BB202" i="2"/>
  <c r="AZ202" i="2"/>
  <c r="AY202" i="2"/>
  <c r="AX202" i="2"/>
  <c r="AV202" i="2"/>
  <c r="AT202" i="2"/>
  <c r="AS202" i="2"/>
  <c r="AR202" i="2"/>
  <c r="AP202" i="2"/>
  <c r="AN202" i="2"/>
  <c r="AM202" i="2"/>
  <c r="AL202" i="2"/>
  <c r="AJ202" i="2"/>
  <c r="AH202" i="2"/>
  <c r="AG202" i="2"/>
  <c r="AF202" i="2"/>
  <c r="AD202" i="2"/>
  <c r="AB202" i="2"/>
  <c r="AA202" i="2"/>
  <c r="Z202" i="2"/>
  <c r="X202" i="2"/>
  <c r="V202" i="2"/>
  <c r="U202" i="2"/>
  <c r="T202" i="2"/>
  <c r="R202" i="2"/>
  <c r="P202" i="2"/>
  <c r="O202" i="2"/>
  <c r="N202" i="2"/>
  <c r="L202" i="2"/>
  <c r="J202" i="2"/>
  <c r="I202" i="2"/>
  <c r="H202" i="2"/>
  <c r="F202" i="2"/>
  <c r="D202" i="2"/>
  <c r="C202" i="2"/>
  <c r="B202" i="2"/>
  <c r="BZ201" i="2"/>
  <c r="BX201" i="2"/>
  <c r="BW201" i="2"/>
  <c r="BV201" i="2"/>
  <c r="BT201" i="2"/>
  <c r="BR201" i="2"/>
  <c r="BQ201" i="2"/>
  <c r="BP201" i="2"/>
  <c r="BN201" i="2"/>
  <c r="BL201" i="2"/>
  <c r="BK201" i="2"/>
  <c r="BJ201" i="2"/>
  <c r="BH201" i="2"/>
  <c r="BF201" i="2"/>
  <c r="BE201" i="2"/>
  <c r="BD201" i="2"/>
  <c r="BB201" i="2"/>
  <c r="AZ201" i="2"/>
  <c r="AY201" i="2"/>
  <c r="AX201" i="2"/>
  <c r="AV201" i="2"/>
  <c r="AT201" i="2"/>
  <c r="AS201" i="2"/>
  <c r="AR201" i="2"/>
  <c r="AP201" i="2"/>
  <c r="AN201" i="2"/>
  <c r="AM201" i="2"/>
  <c r="AL201" i="2"/>
  <c r="AJ201" i="2"/>
  <c r="AH201" i="2"/>
  <c r="AG201" i="2"/>
  <c r="AF201" i="2"/>
  <c r="AD201" i="2"/>
  <c r="AB201" i="2"/>
  <c r="AA201" i="2"/>
  <c r="Z201" i="2"/>
  <c r="X201" i="2"/>
  <c r="V201" i="2"/>
  <c r="U201" i="2"/>
  <c r="T201" i="2"/>
  <c r="R201" i="2"/>
  <c r="P201" i="2"/>
  <c r="O201" i="2"/>
  <c r="N201" i="2"/>
  <c r="L201" i="2"/>
  <c r="J201" i="2"/>
  <c r="I201" i="2"/>
  <c r="H201" i="2"/>
  <c r="F201" i="2"/>
  <c r="D201" i="2"/>
  <c r="C201" i="2"/>
  <c r="B201" i="2"/>
  <c r="BZ200" i="2"/>
  <c r="BX200" i="2"/>
  <c r="BW200" i="2"/>
  <c r="BW204" i="2" s="1"/>
  <c r="BV200" i="2"/>
  <c r="BT200" i="2"/>
  <c r="BT204" i="2" s="1"/>
  <c r="BR200" i="2"/>
  <c r="BQ200" i="2"/>
  <c r="BP200" i="2"/>
  <c r="BN200" i="2"/>
  <c r="BL200" i="2"/>
  <c r="BK200" i="2"/>
  <c r="BJ200" i="2"/>
  <c r="BH200" i="2"/>
  <c r="BF200" i="2"/>
  <c r="BE200" i="2"/>
  <c r="BE204" i="2" s="1"/>
  <c r="BD200" i="2"/>
  <c r="BB200" i="2"/>
  <c r="BB204" i="2" s="1"/>
  <c r="AZ200" i="2"/>
  <c r="AY200" i="2"/>
  <c r="AX200" i="2"/>
  <c r="AV200" i="2"/>
  <c r="AT200" i="2"/>
  <c r="AS200" i="2"/>
  <c r="AS204" i="2" s="1"/>
  <c r="AR200" i="2"/>
  <c r="AP200" i="2"/>
  <c r="AN200" i="2"/>
  <c r="AM200" i="2"/>
  <c r="AL200" i="2"/>
  <c r="AJ200" i="2"/>
  <c r="AH200" i="2"/>
  <c r="AG200" i="2"/>
  <c r="AG204" i="2" s="1"/>
  <c r="AF200" i="2"/>
  <c r="AD200" i="2"/>
  <c r="AD204" i="2" s="1"/>
  <c r="AB200" i="2"/>
  <c r="AA200" i="2"/>
  <c r="Z200" i="2"/>
  <c r="X200" i="2"/>
  <c r="V200" i="2"/>
  <c r="U200" i="2"/>
  <c r="U204" i="2" s="1"/>
  <c r="T200" i="2"/>
  <c r="R200" i="2"/>
  <c r="R204" i="2" s="1"/>
  <c r="P200" i="2"/>
  <c r="O200" i="2"/>
  <c r="N200" i="2"/>
  <c r="L200" i="2"/>
  <c r="J200" i="2"/>
  <c r="I200" i="2"/>
  <c r="H200" i="2"/>
  <c r="F200" i="2"/>
  <c r="F204" i="2" s="1"/>
  <c r="D200" i="2"/>
  <c r="C200" i="2"/>
  <c r="B200" i="2"/>
  <c r="CA199" i="2"/>
  <c r="BZ199" i="2"/>
  <c r="BY199" i="2"/>
  <c r="BX199" i="2"/>
  <c r="BW199" i="2"/>
  <c r="BV199" i="2"/>
  <c r="BU199" i="2"/>
  <c r="BT199" i="2"/>
  <c r="BS199" i="2"/>
  <c r="BR199" i="2"/>
  <c r="BQ199" i="2"/>
  <c r="BP199" i="2"/>
  <c r="BO199" i="2"/>
  <c r="BN199" i="2"/>
  <c r="BM199" i="2"/>
  <c r="BL199" i="2"/>
  <c r="BK199" i="2"/>
  <c r="BJ199" i="2"/>
  <c r="BI199" i="2"/>
  <c r="BH199" i="2"/>
  <c r="BG199" i="2"/>
  <c r="BF199" i="2"/>
  <c r="BE199" i="2"/>
  <c r="BD199" i="2"/>
  <c r="BC199" i="2"/>
  <c r="BB199" i="2"/>
  <c r="BA199" i="2"/>
  <c r="AZ199" i="2"/>
  <c r="AY199" i="2"/>
  <c r="AX199" i="2"/>
  <c r="AW199" i="2"/>
  <c r="AV199" i="2"/>
  <c r="AU199" i="2"/>
  <c r="AT199" i="2"/>
  <c r="AS199" i="2"/>
  <c r="AR199" i="2"/>
  <c r="AQ199" i="2"/>
  <c r="AP199" i="2"/>
  <c r="AO199" i="2"/>
  <c r="AN199" i="2"/>
  <c r="AM199" i="2"/>
  <c r="AL199" i="2"/>
  <c r="AK199" i="2"/>
  <c r="AJ199" i="2"/>
  <c r="AI199" i="2"/>
  <c r="AH199" i="2"/>
  <c r="AG199" i="2"/>
  <c r="AF199" i="2"/>
  <c r="AE199" i="2"/>
  <c r="AD199" i="2"/>
  <c r="AC199" i="2"/>
  <c r="AB199" i="2"/>
  <c r="AA199" i="2"/>
  <c r="Z199" i="2"/>
  <c r="Y199" i="2"/>
  <c r="X199" i="2"/>
  <c r="W199" i="2"/>
  <c r="V199" i="2"/>
  <c r="U199" i="2"/>
  <c r="T199" i="2"/>
  <c r="S199" i="2"/>
  <c r="R199" i="2"/>
  <c r="Q199" i="2"/>
  <c r="P199" i="2"/>
  <c r="O199" i="2"/>
  <c r="N199" i="2"/>
  <c r="M199" i="2"/>
  <c r="L199" i="2"/>
  <c r="K199" i="2"/>
  <c r="J199" i="2"/>
  <c r="I199" i="2"/>
  <c r="H199" i="2"/>
  <c r="G199" i="2"/>
  <c r="F199" i="2"/>
  <c r="E199" i="2"/>
  <c r="D199" i="2"/>
  <c r="C199" i="2"/>
  <c r="B199" i="2"/>
  <c r="BV198" i="2"/>
  <c r="BQ198" i="2"/>
  <c r="BP198" i="2"/>
  <c r="BK198" i="2"/>
  <c r="BJ198" i="2"/>
  <c r="BD198" i="2"/>
  <c r="AX198" i="2"/>
  <c r="BZ192" i="2"/>
  <c r="BX192" i="2"/>
  <c r="BW192" i="2"/>
  <c r="BV192" i="2"/>
  <c r="BT192" i="2"/>
  <c r="BR192" i="2"/>
  <c r="BQ192" i="2"/>
  <c r="BP192" i="2"/>
  <c r="BN192" i="2"/>
  <c r="BL192" i="2"/>
  <c r="BK192" i="2"/>
  <c r="BJ192" i="2"/>
  <c r="BH192" i="2"/>
  <c r="BF192" i="2"/>
  <c r="BE192" i="2"/>
  <c r="BD192" i="2"/>
  <c r="BB192" i="2"/>
  <c r="AZ192" i="2"/>
  <c r="AY192" i="2"/>
  <c r="AX192" i="2"/>
  <c r="AV192" i="2"/>
  <c r="AT192" i="2"/>
  <c r="AS192" i="2"/>
  <c r="AR192" i="2"/>
  <c r="AP192" i="2"/>
  <c r="AN192" i="2"/>
  <c r="AM192" i="2"/>
  <c r="AL192" i="2"/>
  <c r="AJ192" i="2"/>
  <c r="AH192" i="2"/>
  <c r="AG192" i="2"/>
  <c r="AF192" i="2"/>
  <c r="AD192" i="2"/>
  <c r="AB192" i="2"/>
  <c r="AA192" i="2"/>
  <c r="Z192" i="2"/>
  <c r="X192" i="2"/>
  <c r="V192" i="2"/>
  <c r="U192" i="2"/>
  <c r="T192" i="2"/>
  <c r="R192" i="2"/>
  <c r="P192" i="2"/>
  <c r="O192" i="2"/>
  <c r="N192" i="2"/>
  <c r="L192" i="2"/>
  <c r="J192" i="2"/>
  <c r="I192" i="2"/>
  <c r="H192" i="2"/>
  <c r="F192" i="2"/>
  <c r="D192" i="2"/>
  <c r="C192" i="2"/>
  <c r="B192" i="2"/>
  <c r="BZ191" i="2"/>
  <c r="BX191" i="2"/>
  <c r="BW191" i="2"/>
  <c r="BV191" i="2"/>
  <c r="BT191" i="2"/>
  <c r="BR191" i="2"/>
  <c r="BQ191" i="2"/>
  <c r="BP191" i="2"/>
  <c r="BN191" i="2"/>
  <c r="BL191" i="2"/>
  <c r="BK191" i="2"/>
  <c r="BJ191" i="2"/>
  <c r="BH191" i="2"/>
  <c r="BF191" i="2"/>
  <c r="BE191" i="2"/>
  <c r="BD191" i="2"/>
  <c r="BB191" i="2"/>
  <c r="AZ191" i="2"/>
  <c r="AY191" i="2"/>
  <c r="AX191" i="2"/>
  <c r="AV191" i="2"/>
  <c r="AT191" i="2"/>
  <c r="AS191" i="2"/>
  <c r="AR191" i="2"/>
  <c r="AP191" i="2"/>
  <c r="AN191" i="2"/>
  <c r="AM191" i="2"/>
  <c r="AL191" i="2"/>
  <c r="AJ191" i="2"/>
  <c r="AH191" i="2"/>
  <c r="AG191" i="2"/>
  <c r="AF191" i="2"/>
  <c r="AD191" i="2"/>
  <c r="AB191" i="2"/>
  <c r="AA191" i="2"/>
  <c r="Z191" i="2"/>
  <c r="X191" i="2"/>
  <c r="V191" i="2"/>
  <c r="U191" i="2"/>
  <c r="T191" i="2"/>
  <c r="R191" i="2"/>
  <c r="P191" i="2"/>
  <c r="O191" i="2"/>
  <c r="N191" i="2"/>
  <c r="L191" i="2"/>
  <c r="J191" i="2"/>
  <c r="I191" i="2"/>
  <c r="H191" i="2"/>
  <c r="F191" i="2"/>
  <c r="D191" i="2"/>
  <c r="C191" i="2"/>
  <c r="B191" i="2"/>
  <c r="BZ190" i="2"/>
  <c r="BX190" i="2"/>
  <c r="BW190" i="2"/>
  <c r="BV190" i="2"/>
  <c r="BT190" i="2"/>
  <c r="BR190" i="2"/>
  <c r="BQ190" i="2"/>
  <c r="BP190" i="2"/>
  <c r="BN190" i="2"/>
  <c r="BL190" i="2"/>
  <c r="BK190" i="2"/>
  <c r="BJ190" i="2"/>
  <c r="BH190" i="2"/>
  <c r="BF190" i="2"/>
  <c r="BE190" i="2"/>
  <c r="BD190" i="2"/>
  <c r="BB190" i="2"/>
  <c r="AZ190" i="2"/>
  <c r="AY190" i="2"/>
  <c r="AX190" i="2"/>
  <c r="AV190" i="2"/>
  <c r="AT190" i="2"/>
  <c r="AS190" i="2"/>
  <c r="AR190" i="2"/>
  <c r="AP190" i="2"/>
  <c r="AN190" i="2"/>
  <c r="AM190" i="2"/>
  <c r="AL190" i="2"/>
  <c r="AJ190" i="2"/>
  <c r="AH190" i="2"/>
  <c r="AG190" i="2"/>
  <c r="AF190" i="2"/>
  <c r="AD190" i="2"/>
  <c r="AB190" i="2"/>
  <c r="AA190" i="2"/>
  <c r="Z190" i="2"/>
  <c r="X190" i="2"/>
  <c r="V190" i="2"/>
  <c r="U190" i="2"/>
  <c r="T190" i="2"/>
  <c r="R190" i="2"/>
  <c r="P190" i="2"/>
  <c r="O190" i="2"/>
  <c r="N190" i="2"/>
  <c r="L190" i="2"/>
  <c r="J190" i="2"/>
  <c r="I190" i="2"/>
  <c r="H190" i="2"/>
  <c r="F190" i="2"/>
  <c r="D190" i="2"/>
  <c r="C190" i="2"/>
  <c r="B190" i="2"/>
  <c r="BZ189" i="2"/>
  <c r="BX189" i="2"/>
  <c r="BW189" i="2"/>
  <c r="BV189" i="2"/>
  <c r="BT189" i="2"/>
  <c r="BR189" i="2"/>
  <c r="BQ189" i="2"/>
  <c r="BP189" i="2"/>
  <c r="BN189" i="2"/>
  <c r="BL189" i="2"/>
  <c r="BK189" i="2"/>
  <c r="BJ189" i="2"/>
  <c r="BH189" i="2"/>
  <c r="BF189" i="2"/>
  <c r="BE189" i="2"/>
  <c r="BD189" i="2"/>
  <c r="BB189" i="2"/>
  <c r="AZ189" i="2"/>
  <c r="AY189" i="2"/>
  <c r="AX189" i="2"/>
  <c r="AV189" i="2"/>
  <c r="AS189" i="2"/>
  <c r="AR189" i="2"/>
  <c r="AP189" i="2"/>
  <c r="AN189" i="2"/>
  <c r="AM189" i="2"/>
  <c r="AL189" i="2"/>
  <c r="AJ189" i="2"/>
  <c r="AH189" i="2"/>
  <c r="AG189" i="2"/>
  <c r="AF189" i="2"/>
  <c r="AD189" i="2"/>
  <c r="AB189" i="2"/>
  <c r="AA189" i="2"/>
  <c r="Z189" i="2"/>
  <c r="X189" i="2"/>
  <c r="V189" i="2"/>
  <c r="U189" i="2"/>
  <c r="T189" i="2"/>
  <c r="R189" i="2"/>
  <c r="P189" i="2"/>
  <c r="O189" i="2"/>
  <c r="N189" i="2"/>
  <c r="L189" i="2"/>
  <c r="J189" i="2"/>
  <c r="I189" i="2"/>
  <c r="H189" i="2"/>
  <c r="F189" i="2"/>
  <c r="D189" i="2"/>
  <c r="C189" i="2"/>
  <c r="B189" i="2"/>
  <c r="BZ188" i="2"/>
  <c r="BX188" i="2"/>
  <c r="BW188" i="2"/>
  <c r="BV188" i="2"/>
  <c r="BT188" i="2"/>
  <c r="BR188" i="2"/>
  <c r="BQ188" i="2"/>
  <c r="BP188" i="2"/>
  <c r="BN188" i="2"/>
  <c r="BL188" i="2"/>
  <c r="BK188" i="2"/>
  <c r="BJ188" i="2"/>
  <c r="BH188" i="2"/>
  <c r="BF188" i="2"/>
  <c r="BE188" i="2"/>
  <c r="BD188" i="2"/>
  <c r="BB188" i="2"/>
  <c r="AZ188" i="2"/>
  <c r="AY188" i="2"/>
  <c r="AX188" i="2"/>
  <c r="AV188" i="2"/>
  <c r="AS188" i="2"/>
  <c r="AR188" i="2"/>
  <c r="AP188" i="2"/>
  <c r="AN188" i="2"/>
  <c r="AM188" i="2"/>
  <c r="AL188" i="2"/>
  <c r="AJ188" i="2"/>
  <c r="AH188" i="2"/>
  <c r="AG188" i="2"/>
  <c r="AF188" i="2"/>
  <c r="AD188" i="2"/>
  <c r="AB188" i="2"/>
  <c r="AA188" i="2"/>
  <c r="Z188" i="2"/>
  <c r="X188" i="2"/>
  <c r="V188" i="2"/>
  <c r="U188" i="2"/>
  <c r="T188" i="2"/>
  <c r="R188" i="2"/>
  <c r="P188" i="2"/>
  <c r="O188" i="2"/>
  <c r="N188" i="2"/>
  <c r="L188" i="2"/>
  <c r="J188" i="2"/>
  <c r="I188" i="2"/>
  <c r="H188" i="2"/>
  <c r="F188" i="2"/>
  <c r="D188" i="2"/>
  <c r="C188" i="2"/>
  <c r="B188" i="2"/>
  <c r="BU154" i="2"/>
  <c r="BS154" i="2"/>
  <c r="BO154" i="2"/>
  <c r="BM154" i="2"/>
  <c r="BI154" i="2"/>
  <c r="BG154" i="2"/>
  <c r="BU153" i="2"/>
  <c r="BS153" i="2"/>
  <c r="BO153" i="2"/>
  <c r="BM153" i="2"/>
  <c r="BI153" i="2"/>
  <c r="BG153" i="2"/>
  <c r="BU152" i="2"/>
  <c r="BS152" i="2"/>
  <c r="BO152" i="2"/>
  <c r="BM152" i="2"/>
  <c r="BI152" i="2"/>
  <c r="BG152" i="2"/>
  <c r="BU151" i="2"/>
  <c r="BS151" i="2"/>
  <c r="BO151" i="2"/>
  <c r="BM151" i="2"/>
  <c r="BI151" i="2"/>
  <c r="BG151" i="2"/>
  <c r="BC151" i="2"/>
  <c r="BA151" i="2"/>
  <c r="AW151" i="2"/>
  <c r="AU151" i="2"/>
  <c r="AQ151" i="2"/>
  <c r="AO151" i="2"/>
  <c r="AK151" i="2"/>
  <c r="AI151" i="2"/>
  <c r="AE151" i="2"/>
  <c r="AC151" i="2"/>
  <c r="Y151" i="2"/>
  <c r="W151" i="2"/>
  <c r="S151" i="2"/>
  <c r="Q151" i="2"/>
  <c r="M151" i="2"/>
  <c r="K151" i="2"/>
  <c r="G151" i="2"/>
  <c r="E151" i="2"/>
  <c r="BU150" i="2"/>
  <c r="BS150" i="2"/>
  <c r="BO150" i="2"/>
  <c r="BM150" i="2"/>
  <c r="BI150" i="2"/>
  <c r="BG150" i="2"/>
  <c r="BC150" i="2"/>
  <c r="BA150" i="2"/>
  <c r="AW150" i="2"/>
  <c r="AU150" i="2"/>
  <c r="AQ150" i="2"/>
  <c r="AO150" i="2"/>
  <c r="AK150" i="2"/>
  <c r="AI150" i="2"/>
  <c r="AE150" i="2"/>
  <c r="AC150" i="2"/>
  <c r="Y150" i="2"/>
  <c r="W150" i="2"/>
  <c r="S150" i="2"/>
  <c r="Q150" i="2"/>
  <c r="M150" i="2"/>
  <c r="K150" i="2"/>
  <c r="G150" i="2"/>
  <c r="E150" i="2"/>
  <c r="BU149" i="2"/>
  <c r="BS149" i="2"/>
  <c r="BO149" i="2"/>
  <c r="BM149" i="2"/>
  <c r="BI149" i="2"/>
  <c r="BG149" i="2"/>
  <c r="BC149" i="2"/>
  <c r="BA149" i="2"/>
  <c r="AW149" i="2"/>
  <c r="AU149" i="2"/>
  <c r="AQ149" i="2"/>
  <c r="AO149" i="2"/>
  <c r="AK149" i="2"/>
  <c r="AI149" i="2"/>
  <c r="AE149" i="2"/>
  <c r="AC149" i="2"/>
  <c r="Y149" i="2"/>
  <c r="W149" i="2"/>
  <c r="S149" i="2"/>
  <c r="Q149" i="2"/>
  <c r="M149" i="2"/>
  <c r="K149" i="2"/>
  <c r="G149" i="2"/>
  <c r="E149" i="2"/>
  <c r="BU148" i="2"/>
  <c r="BS148" i="2"/>
  <c r="BO148" i="2"/>
  <c r="BM148" i="2"/>
  <c r="BI148" i="2"/>
  <c r="BG148" i="2"/>
  <c r="BC148" i="2"/>
  <c r="BA148" i="2"/>
  <c r="AW148" i="2"/>
  <c r="AU148" i="2"/>
  <c r="AQ148" i="2"/>
  <c r="AO148" i="2"/>
  <c r="AK148" i="2"/>
  <c r="AI148" i="2"/>
  <c r="AE148" i="2"/>
  <c r="AC148" i="2"/>
  <c r="Y148" i="2"/>
  <c r="W148" i="2"/>
  <c r="S148" i="2"/>
  <c r="Q148" i="2"/>
  <c r="M148" i="2"/>
  <c r="K148" i="2"/>
  <c r="G148" i="2"/>
  <c r="E148" i="2"/>
  <c r="BU147" i="2"/>
  <c r="BS147" i="2"/>
  <c r="BO147" i="2"/>
  <c r="BM147" i="2"/>
  <c r="BI147" i="2"/>
  <c r="BG147" i="2"/>
  <c r="BC147" i="2"/>
  <c r="BA147" i="2"/>
  <c r="AW147" i="2"/>
  <c r="AU147" i="2"/>
  <c r="AQ147" i="2"/>
  <c r="AO147" i="2"/>
  <c r="AK147" i="2"/>
  <c r="AI147" i="2"/>
  <c r="AE147" i="2"/>
  <c r="AC147" i="2"/>
  <c r="Y147" i="2"/>
  <c r="W147" i="2"/>
  <c r="S147" i="2"/>
  <c r="Q147" i="2"/>
  <c r="M147" i="2"/>
  <c r="K147" i="2"/>
  <c r="G147" i="2"/>
  <c r="E147" i="2"/>
  <c r="BU145" i="2"/>
  <c r="BS145" i="2"/>
  <c r="BO145" i="2"/>
  <c r="BM145" i="2"/>
  <c r="BI145" i="2"/>
  <c r="BG145" i="2"/>
  <c r="BC145" i="2"/>
  <c r="BA145" i="2"/>
  <c r="AW145" i="2"/>
  <c r="AU145" i="2"/>
  <c r="AQ145" i="2"/>
  <c r="AO145" i="2"/>
  <c r="AK145" i="2"/>
  <c r="AI145" i="2"/>
  <c r="AE145" i="2"/>
  <c r="AC145" i="2"/>
  <c r="Y145" i="2"/>
  <c r="W145" i="2"/>
  <c r="S145" i="2"/>
  <c r="Q145" i="2"/>
  <c r="M145" i="2"/>
  <c r="K145" i="2"/>
  <c r="G145" i="2"/>
  <c r="E145" i="2"/>
  <c r="BU144" i="2"/>
  <c r="BS144" i="2"/>
  <c r="BO144" i="2"/>
  <c r="BM144" i="2"/>
  <c r="BI144" i="2"/>
  <c r="BG144" i="2"/>
  <c r="BC144" i="2"/>
  <c r="BA144" i="2"/>
  <c r="AW144" i="2"/>
  <c r="AU144" i="2"/>
  <c r="AQ144" i="2"/>
  <c r="AO144" i="2"/>
  <c r="AK144" i="2"/>
  <c r="AI144" i="2"/>
  <c r="AE144" i="2"/>
  <c r="AC144" i="2"/>
  <c r="Y144" i="2"/>
  <c r="W144" i="2"/>
  <c r="S144" i="2"/>
  <c r="Q144" i="2"/>
  <c r="M144" i="2"/>
  <c r="K144" i="2"/>
  <c r="G144" i="2"/>
  <c r="E144" i="2"/>
  <c r="BU143" i="2"/>
  <c r="BS143" i="2"/>
  <c r="BO143" i="2"/>
  <c r="BM143" i="2"/>
  <c r="BI143" i="2"/>
  <c r="BG143" i="2"/>
  <c r="BC143" i="2"/>
  <c r="BA143" i="2"/>
  <c r="AW143" i="2"/>
  <c r="AU143" i="2"/>
  <c r="AQ143" i="2"/>
  <c r="AO143" i="2"/>
  <c r="AK143" i="2"/>
  <c r="AI143" i="2"/>
  <c r="BU142" i="2"/>
  <c r="BS142" i="2"/>
  <c r="BO142" i="2"/>
  <c r="BM142" i="2"/>
  <c r="BI142" i="2"/>
  <c r="BG142" i="2"/>
  <c r="BC142" i="2"/>
  <c r="BA142" i="2"/>
  <c r="AW142" i="2"/>
  <c r="AU142" i="2"/>
  <c r="AQ142" i="2"/>
  <c r="AO142" i="2"/>
  <c r="AK142" i="2"/>
  <c r="AI142" i="2"/>
  <c r="BU141" i="2"/>
  <c r="BS141" i="2"/>
  <c r="BO141" i="2"/>
  <c r="BM141" i="2"/>
  <c r="BI141" i="2"/>
  <c r="BG141" i="2"/>
  <c r="BC141" i="2"/>
  <c r="BA141" i="2"/>
  <c r="AW141" i="2"/>
  <c r="AU141" i="2"/>
  <c r="AQ141" i="2"/>
  <c r="AO141" i="2"/>
  <c r="AK141" i="2"/>
  <c r="AI141" i="2"/>
  <c r="BU140" i="2"/>
  <c r="BS140" i="2"/>
  <c r="BO140" i="2"/>
  <c r="BM140" i="2"/>
  <c r="BI140" i="2"/>
  <c r="BG140" i="2"/>
  <c r="BC140" i="2"/>
  <c r="BA140" i="2"/>
  <c r="AW140" i="2"/>
  <c r="AU140" i="2"/>
  <c r="AQ140" i="2"/>
  <c r="AO140" i="2"/>
  <c r="AK140" i="2"/>
  <c r="AI140" i="2"/>
  <c r="AE140" i="2"/>
  <c r="AC140" i="2"/>
  <c r="Y140" i="2"/>
  <c r="W140" i="2"/>
  <c r="S140" i="2"/>
  <c r="Q140" i="2"/>
  <c r="M140" i="2"/>
  <c r="K140" i="2"/>
  <c r="G140" i="2"/>
  <c r="E140" i="2"/>
  <c r="BU139" i="2"/>
  <c r="BS139" i="2"/>
  <c r="BO139" i="2"/>
  <c r="BM139" i="2"/>
  <c r="BI139" i="2"/>
  <c r="BG139" i="2"/>
  <c r="BC139" i="2"/>
  <c r="BA139" i="2"/>
  <c r="AW139" i="2"/>
  <c r="AU139" i="2"/>
  <c r="AQ139" i="2"/>
  <c r="AO139" i="2"/>
  <c r="AK139" i="2"/>
  <c r="AI139" i="2"/>
  <c r="AE139" i="2"/>
  <c r="AC139" i="2"/>
  <c r="Y139" i="2"/>
  <c r="W139" i="2"/>
  <c r="S139" i="2"/>
  <c r="Q139" i="2"/>
  <c r="M139" i="2"/>
  <c r="K139" i="2"/>
  <c r="G139" i="2"/>
  <c r="E139" i="2"/>
  <c r="BU138" i="2"/>
  <c r="BS138" i="2"/>
  <c r="BO138" i="2"/>
  <c r="BM138" i="2"/>
  <c r="BI138" i="2"/>
  <c r="BG138" i="2"/>
  <c r="BC138" i="2"/>
  <c r="BA138" i="2"/>
  <c r="AW138" i="2"/>
  <c r="AU138" i="2"/>
  <c r="AQ138" i="2"/>
  <c r="AO138" i="2"/>
  <c r="AK138" i="2"/>
  <c r="AI138" i="2"/>
  <c r="AE138" i="2"/>
  <c r="AC138" i="2"/>
  <c r="Y138" i="2"/>
  <c r="W138" i="2"/>
  <c r="S138" i="2"/>
  <c r="Q138" i="2"/>
  <c r="M138" i="2"/>
  <c r="K138" i="2"/>
  <c r="G138" i="2"/>
  <c r="E138" i="2"/>
  <c r="BU137" i="2"/>
  <c r="BS137" i="2"/>
  <c r="BO137" i="2"/>
  <c r="BM137" i="2"/>
  <c r="BI137" i="2"/>
  <c r="BG137" i="2"/>
  <c r="BC137" i="2"/>
  <c r="BA137" i="2"/>
  <c r="AW137" i="2"/>
  <c r="AU137" i="2"/>
  <c r="AQ137" i="2"/>
  <c r="AO137" i="2"/>
  <c r="AK137" i="2"/>
  <c r="AI137" i="2"/>
  <c r="AE137" i="2"/>
  <c r="AC137" i="2"/>
  <c r="Y137" i="2"/>
  <c r="W137" i="2"/>
  <c r="S137" i="2"/>
  <c r="Q137" i="2"/>
  <c r="M137" i="2"/>
  <c r="K137" i="2"/>
  <c r="G137" i="2"/>
  <c r="E137" i="2"/>
  <c r="BU136" i="2"/>
  <c r="BS136" i="2"/>
  <c r="BO136" i="2"/>
  <c r="BM136" i="2"/>
  <c r="BI136" i="2"/>
  <c r="BG136" i="2"/>
  <c r="BC136" i="2"/>
  <c r="BA136" i="2"/>
  <c r="AW136" i="2"/>
  <c r="AU136" i="2"/>
  <c r="AQ136" i="2"/>
  <c r="AO136" i="2"/>
  <c r="AK136" i="2"/>
  <c r="AI136" i="2"/>
  <c r="AE136" i="2"/>
  <c r="AC136" i="2"/>
  <c r="Y136" i="2"/>
  <c r="W136" i="2"/>
  <c r="S136" i="2"/>
  <c r="Q136" i="2"/>
  <c r="M136" i="2"/>
  <c r="K136" i="2"/>
  <c r="G136" i="2"/>
  <c r="E136" i="2"/>
  <c r="BU135" i="2"/>
  <c r="BS135" i="2"/>
  <c r="BO135" i="2"/>
  <c r="BM135" i="2"/>
  <c r="BI135" i="2"/>
  <c r="BG135" i="2"/>
  <c r="BC135" i="2"/>
  <c r="BA135" i="2"/>
  <c r="AW135" i="2"/>
  <c r="AU135" i="2"/>
  <c r="AQ135" i="2"/>
  <c r="AO135" i="2"/>
  <c r="AK135" i="2"/>
  <c r="AI135" i="2"/>
  <c r="AE135" i="2"/>
  <c r="AC135" i="2"/>
  <c r="Y135" i="2"/>
  <c r="W135" i="2"/>
  <c r="S135" i="2"/>
  <c r="Q135" i="2"/>
  <c r="M135" i="2"/>
  <c r="K135" i="2"/>
  <c r="G135" i="2"/>
  <c r="E135" i="2"/>
  <c r="BC134" i="2"/>
  <c r="BA134" i="2"/>
  <c r="BU133" i="2"/>
  <c r="BS133" i="2"/>
  <c r="BO133" i="2"/>
  <c r="BM133" i="2"/>
  <c r="BI133" i="2"/>
  <c r="BG133" i="2"/>
  <c r="BC133" i="2"/>
  <c r="BA133" i="2"/>
  <c r="AW133" i="2"/>
  <c r="AU133" i="2"/>
  <c r="AQ133" i="2"/>
  <c r="AO133" i="2"/>
  <c r="AK133" i="2"/>
  <c r="AI133" i="2"/>
  <c r="AE133" i="2"/>
  <c r="AC133" i="2"/>
  <c r="Y133" i="2"/>
  <c r="W133" i="2"/>
  <c r="S133" i="2"/>
  <c r="Q133" i="2"/>
  <c r="M133" i="2"/>
  <c r="K133" i="2"/>
  <c r="G133" i="2"/>
  <c r="E133" i="2"/>
  <c r="BU132" i="2"/>
  <c r="BS132" i="2"/>
  <c r="BO132" i="2"/>
  <c r="BM132" i="2"/>
  <c r="BI132" i="2"/>
  <c r="BG132" i="2"/>
  <c r="BC132" i="2"/>
  <c r="BA132" i="2"/>
  <c r="AW132" i="2"/>
  <c r="AU132" i="2"/>
  <c r="AQ132" i="2"/>
  <c r="AO132" i="2"/>
  <c r="AK132" i="2"/>
  <c r="AI132" i="2"/>
  <c r="AE132" i="2"/>
  <c r="AC132" i="2"/>
  <c r="Y132" i="2"/>
  <c r="W132" i="2"/>
  <c r="S132" i="2"/>
  <c r="Q132" i="2"/>
  <c r="M132" i="2"/>
  <c r="K132" i="2"/>
  <c r="G132" i="2"/>
  <c r="E132" i="2"/>
  <c r="BU131" i="2"/>
  <c r="BS131" i="2"/>
  <c r="BO131" i="2"/>
  <c r="BM131" i="2"/>
  <c r="BI131" i="2"/>
  <c r="BG131" i="2"/>
  <c r="BC131" i="2"/>
  <c r="BA131" i="2"/>
  <c r="AW131" i="2"/>
  <c r="AU131" i="2"/>
  <c r="AQ131" i="2"/>
  <c r="AO131" i="2"/>
  <c r="AK131" i="2"/>
  <c r="AI131" i="2"/>
  <c r="AE131" i="2"/>
  <c r="AC131" i="2"/>
  <c r="Y131" i="2"/>
  <c r="W131" i="2"/>
  <c r="S131" i="2"/>
  <c r="Q131" i="2"/>
  <c r="M131" i="2"/>
  <c r="K131" i="2"/>
  <c r="G131" i="2"/>
  <c r="E131" i="2"/>
  <c r="BU130" i="2"/>
  <c r="BS130" i="2"/>
  <c r="BO130" i="2"/>
  <c r="BM130" i="2"/>
  <c r="BI130" i="2"/>
  <c r="BG130" i="2"/>
  <c r="BC130" i="2"/>
  <c r="BA130" i="2"/>
  <c r="AW130" i="2"/>
  <c r="AU130" i="2"/>
  <c r="AQ130" i="2"/>
  <c r="AO130" i="2"/>
  <c r="AK130" i="2"/>
  <c r="AI130" i="2"/>
  <c r="AE130" i="2"/>
  <c r="AC130" i="2"/>
  <c r="Y130" i="2"/>
  <c r="W130" i="2"/>
  <c r="S130" i="2"/>
  <c r="Q130" i="2"/>
  <c r="M130" i="2"/>
  <c r="K130" i="2"/>
  <c r="G130" i="2"/>
  <c r="E130" i="2"/>
  <c r="BU129" i="2"/>
  <c r="BS129" i="2"/>
  <c r="BO129" i="2"/>
  <c r="BM129" i="2"/>
  <c r="BI129" i="2"/>
  <c r="BG129" i="2"/>
  <c r="BC129" i="2"/>
  <c r="BA129" i="2"/>
  <c r="AW129" i="2"/>
  <c r="AU129" i="2"/>
  <c r="AQ129" i="2"/>
  <c r="AO129" i="2"/>
  <c r="AK129" i="2"/>
  <c r="AI129" i="2"/>
  <c r="AE129" i="2"/>
  <c r="AC129" i="2"/>
  <c r="Y129" i="2"/>
  <c r="W129" i="2"/>
  <c r="S129" i="2"/>
  <c r="Q129" i="2"/>
  <c r="M129" i="2"/>
  <c r="K129" i="2"/>
  <c r="G129" i="2"/>
  <c r="E129" i="2"/>
  <c r="BU128" i="2"/>
  <c r="BS128" i="2"/>
  <c r="BO128" i="2"/>
  <c r="BM128" i="2"/>
  <c r="BI128" i="2"/>
  <c r="BG128" i="2"/>
  <c r="BC128" i="2"/>
  <c r="BA128" i="2"/>
  <c r="AW128" i="2"/>
  <c r="AU128" i="2"/>
  <c r="AQ128" i="2"/>
  <c r="AO128" i="2"/>
  <c r="AK128" i="2"/>
  <c r="AI128" i="2"/>
  <c r="AE128" i="2"/>
  <c r="AC128" i="2"/>
  <c r="Y128" i="2"/>
  <c r="W128" i="2"/>
  <c r="S128" i="2"/>
  <c r="Q128" i="2"/>
  <c r="M128" i="2"/>
  <c r="K128" i="2"/>
  <c r="G128" i="2"/>
  <c r="E128" i="2"/>
  <c r="BU126" i="2"/>
  <c r="BS126" i="2"/>
  <c r="BO126" i="2"/>
  <c r="BM126" i="2"/>
  <c r="BI126" i="2"/>
  <c r="BG126" i="2"/>
  <c r="BC126" i="2"/>
  <c r="BA126" i="2"/>
  <c r="AW126" i="2"/>
  <c r="AU126" i="2"/>
  <c r="AQ126" i="2"/>
  <c r="AO126" i="2"/>
  <c r="AK126" i="2"/>
  <c r="AI126" i="2"/>
  <c r="AE126" i="2"/>
  <c r="AC126" i="2"/>
  <c r="Y126" i="2"/>
  <c r="W126" i="2"/>
  <c r="S126" i="2"/>
  <c r="Q126" i="2"/>
  <c r="M126" i="2"/>
  <c r="K126" i="2"/>
  <c r="G126" i="2"/>
  <c r="E126" i="2"/>
  <c r="BU125" i="2"/>
  <c r="BS125" i="2"/>
  <c r="BO125" i="2"/>
  <c r="BM125" i="2"/>
  <c r="BI125" i="2"/>
  <c r="BG125" i="2"/>
  <c r="BC125" i="2"/>
  <c r="BA125" i="2"/>
  <c r="AW125" i="2"/>
  <c r="AU125" i="2"/>
  <c r="AQ125" i="2"/>
  <c r="AO125" i="2"/>
  <c r="AK125" i="2"/>
  <c r="AI125" i="2"/>
  <c r="AE125" i="2"/>
  <c r="AC125" i="2"/>
  <c r="Y125" i="2"/>
  <c r="W125" i="2"/>
  <c r="S125" i="2"/>
  <c r="Q125" i="2"/>
  <c r="M125" i="2"/>
  <c r="K125" i="2"/>
  <c r="G125" i="2"/>
  <c r="E125" i="2"/>
  <c r="BU124" i="2"/>
  <c r="BS124" i="2"/>
  <c r="BO124" i="2"/>
  <c r="BM124" i="2"/>
  <c r="BI124" i="2"/>
  <c r="BG124" i="2"/>
  <c r="BC124" i="2"/>
  <c r="BA124" i="2"/>
  <c r="AW124" i="2"/>
  <c r="AU124" i="2"/>
  <c r="AQ124" i="2"/>
  <c r="AO124" i="2"/>
  <c r="AK124" i="2"/>
  <c r="AI124" i="2"/>
  <c r="AE124" i="2"/>
  <c r="AC124" i="2"/>
  <c r="Y124" i="2"/>
  <c r="W124" i="2"/>
  <c r="S124" i="2"/>
  <c r="Q124" i="2"/>
  <c r="M124" i="2"/>
  <c r="K124" i="2"/>
  <c r="G124" i="2"/>
  <c r="E124" i="2"/>
  <c r="BU123" i="2"/>
  <c r="BS123" i="2"/>
  <c r="BO123" i="2"/>
  <c r="BM123" i="2"/>
  <c r="BI123" i="2"/>
  <c r="BG123" i="2"/>
  <c r="BC123" i="2"/>
  <c r="BA123" i="2"/>
  <c r="AW123" i="2"/>
  <c r="AU123" i="2"/>
  <c r="AQ123" i="2"/>
  <c r="AO123" i="2"/>
  <c r="AK123" i="2"/>
  <c r="AI123" i="2"/>
  <c r="AE123" i="2"/>
  <c r="AC123" i="2"/>
  <c r="Y123" i="2"/>
  <c r="W123" i="2"/>
  <c r="S123" i="2"/>
  <c r="Q123" i="2"/>
  <c r="M123" i="2"/>
  <c r="K123" i="2"/>
  <c r="G123" i="2"/>
  <c r="E123" i="2"/>
  <c r="BU122" i="2"/>
  <c r="BS122" i="2"/>
  <c r="BO122" i="2"/>
  <c r="BM122" i="2"/>
  <c r="BI122" i="2"/>
  <c r="BG122" i="2"/>
  <c r="BC122" i="2"/>
  <c r="BA122" i="2"/>
  <c r="AW122" i="2"/>
  <c r="AU122" i="2"/>
  <c r="AQ122" i="2"/>
  <c r="AO122" i="2"/>
  <c r="AK122" i="2"/>
  <c r="AI122" i="2"/>
  <c r="AE122" i="2"/>
  <c r="AC122" i="2"/>
  <c r="Y122" i="2"/>
  <c r="W122" i="2"/>
  <c r="S122" i="2"/>
  <c r="Q122" i="2"/>
  <c r="M122" i="2"/>
  <c r="K122" i="2"/>
  <c r="G122" i="2"/>
  <c r="E122" i="2"/>
  <c r="BU121" i="2"/>
  <c r="BS121" i="2"/>
  <c r="BO121" i="2"/>
  <c r="BM121" i="2"/>
  <c r="BI121" i="2"/>
  <c r="BG121" i="2"/>
  <c r="BC121" i="2"/>
  <c r="BA121" i="2"/>
  <c r="AW121" i="2"/>
  <c r="AU121" i="2"/>
  <c r="AQ121" i="2"/>
  <c r="AO121" i="2"/>
  <c r="AK121" i="2"/>
  <c r="AI121" i="2"/>
  <c r="AE121" i="2"/>
  <c r="AC121" i="2"/>
  <c r="Y121" i="2"/>
  <c r="W121" i="2"/>
  <c r="S121" i="2"/>
  <c r="Q121" i="2"/>
  <c r="M121" i="2"/>
  <c r="K121" i="2"/>
  <c r="G121" i="2"/>
  <c r="E121" i="2"/>
  <c r="BU120" i="2"/>
  <c r="BS120" i="2"/>
  <c r="BO120" i="2"/>
  <c r="BM120" i="2"/>
  <c r="BI120" i="2"/>
  <c r="BG120" i="2"/>
  <c r="BC120" i="2"/>
  <c r="BA120" i="2"/>
  <c r="AW120" i="2"/>
  <c r="AU120" i="2"/>
  <c r="AQ120" i="2"/>
  <c r="AO120" i="2"/>
  <c r="AK120" i="2"/>
  <c r="AI120" i="2"/>
  <c r="AE120" i="2"/>
  <c r="AC120" i="2"/>
  <c r="Y120" i="2"/>
  <c r="W120" i="2"/>
  <c r="S120" i="2"/>
  <c r="Q120" i="2"/>
  <c r="M120" i="2"/>
  <c r="K120" i="2"/>
  <c r="G120" i="2"/>
  <c r="E120" i="2"/>
  <c r="BU119" i="2"/>
  <c r="BS119" i="2"/>
  <c r="BO119" i="2"/>
  <c r="BM119" i="2"/>
  <c r="BI119" i="2"/>
  <c r="BG119" i="2"/>
  <c r="BC119" i="2"/>
  <c r="BA119" i="2"/>
  <c r="AW119" i="2"/>
  <c r="AU119" i="2"/>
  <c r="AQ119" i="2"/>
  <c r="AO119" i="2"/>
  <c r="AK119" i="2"/>
  <c r="AI119" i="2"/>
  <c r="AE119" i="2"/>
  <c r="AC119" i="2"/>
  <c r="Y119" i="2"/>
  <c r="W119" i="2"/>
  <c r="S119" i="2"/>
  <c r="Q119" i="2"/>
  <c r="M119" i="2"/>
  <c r="K119" i="2"/>
  <c r="G119" i="2"/>
  <c r="E119" i="2"/>
  <c r="BU118" i="2"/>
  <c r="BS118" i="2"/>
  <c r="BO118" i="2"/>
  <c r="BM118" i="2"/>
  <c r="BI118" i="2"/>
  <c r="BG118" i="2"/>
  <c r="BC118" i="2"/>
  <c r="BA118" i="2"/>
  <c r="AW118" i="2"/>
  <c r="AU118" i="2"/>
  <c r="AQ118" i="2"/>
  <c r="AO118" i="2"/>
  <c r="AK118" i="2"/>
  <c r="AI118" i="2"/>
  <c r="AE118" i="2"/>
  <c r="AC118" i="2"/>
  <c r="Y118" i="2"/>
  <c r="W118" i="2"/>
  <c r="S118" i="2"/>
  <c r="Q118" i="2"/>
  <c r="M118" i="2"/>
  <c r="K118" i="2"/>
  <c r="G118" i="2"/>
  <c r="E118" i="2"/>
  <c r="BU117" i="2"/>
  <c r="BS117" i="2"/>
  <c r="BO117" i="2"/>
  <c r="BM117" i="2"/>
  <c r="BI117" i="2"/>
  <c r="BG117" i="2"/>
  <c r="BC117" i="2"/>
  <c r="BA117" i="2"/>
  <c r="AW117" i="2"/>
  <c r="AU117" i="2"/>
  <c r="AQ117" i="2"/>
  <c r="AO117" i="2"/>
  <c r="AK117" i="2"/>
  <c r="AI117" i="2"/>
  <c r="AE117" i="2"/>
  <c r="AC117" i="2"/>
  <c r="Y117" i="2"/>
  <c r="W117" i="2"/>
  <c r="S117" i="2"/>
  <c r="Q117" i="2"/>
  <c r="M117" i="2"/>
  <c r="K117" i="2"/>
  <c r="G117" i="2"/>
  <c r="E117" i="2"/>
  <c r="BU116" i="2"/>
  <c r="BS116" i="2"/>
  <c r="BO116" i="2"/>
  <c r="BM116" i="2"/>
  <c r="BI116" i="2"/>
  <c r="BG116" i="2"/>
  <c r="BC116" i="2"/>
  <c r="BA116" i="2"/>
  <c r="AW116" i="2"/>
  <c r="AU116" i="2"/>
  <c r="AQ116" i="2"/>
  <c r="AO116" i="2"/>
  <c r="AK116" i="2"/>
  <c r="AI116" i="2"/>
  <c r="AE116" i="2"/>
  <c r="AC116" i="2"/>
  <c r="Y116" i="2"/>
  <c r="W116" i="2"/>
  <c r="S116" i="2"/>
  <c r="Q116" i="2"/>
  <c r="M116" i="2"/>
  <c r="K116" i="2"/>
  <c r="G116" i="2"/>
  <c r="E116" i="2"/>
  <c r="BU115" i="2"/>
  <c r="BS115" i="2"/>
  <c r="BO115" i="2"/>
  <c r="BM115" i="2"/>
  <c r="BI115" i="2"/>
  <c r="BG115" i="2"/>
  <c r="BC115" i="2"/>
  <c r="BA115" i="2"/>
  <c r="AW115" i="2"/>
  <c r="AU115" i="2"/>
  <c r="AQ115" i="2"/>
  <c r="AO115" i="2"/>
  <c r="AK115" i="2"/>
  <c r="AI115" i="2"/>
  <c r="AE115" i="2"/>
  <c r="AC115" i="2"/>
  <c r="Y115" i="2"/>
  <c r="W115" i="2"/>
  <c r="S115" i="2"/>
  <c r="Q115" i="2"/>
  <c r="M115" i="2"/>
  <c r="K115" i="2"/>
  <c r="G115" i="2"/>
  <c r="E115" i="2"/>
  <c r="AE114" i="2"/>
  <c r="AC114" i="2"/>
  <c r="Y114" i="2"/>
  <c r="W114" i="2"/>
  <c r="S114" i="2"/>
  <c r="Q114" i="2"/>
  <c r="M114" i="2"/>
  <c r="K114" i="2"/>
  <c r="G114" i="2"/>
  <c r="E114" i="2"/>
  <c r="AQ112" i="2"/>
  <c r="AO112" i="2"/>
  <c r="AK112" i="2"/>
  <c r="AI112" i="2"/>
  <c r="AE112" i="2"/>
  <c r="AC112" i="2"/>
  <c r="Y112" i="2"/>
  <c r="W112" i="2"/>
  <c r="S112" i="2"/>
  <c r="Q112" i="2"/>
  <c r="M112" i="2"/>
  <c r="K112" i="2"/>
  <c r="G112" i="2"/>
  <c r="E112" i="2"/>
  <c r="AQ111" i="2"/>
  <c r="AO111" i="2"/>
  <c r="AK111" i="2"/>
  <c r="AI111" i="2"/>
  <c r="AE111" i="2"/>
  <c r="AC111" i="2"/>
  <c r="Y111" i="2"/>
  <c r="W111" i="2"/>
  <c r="S111" i="2"/>
  <c r="Q111" i="2"/>
  <c r="M111" i="2"/>
  <c r="K111" i="2"/>
  <c r="G111" i="2"/>
  <c r="E111" i="2"/>
  <c r="BU110" i="2"/>
  <c r="BS110" i="2"/>
  <c r="BO110" i="2"/>
  <c r="BM110" i="2"/>
  <c r="BI110" i="2"/>
  <c r="BG110" i="2"/>
  <c r="BC110" i="2"/>
  <c r="BA110" i="2"/>
  <c r="AW110" i="2"/>
  <c r="AU110" i="2"/>
  <c r="AQ110" i="2"/>
  <c r="AO110" i="2"/>
  <c r="AK110" i="2"/>
  <c r="AI110" i="2"/>
  <c r="AE110" i="2"/>
  <c r="AC110" i="2"/>
  <c r="Y110" i="2"/>
  <c r="W110" i="2"/>
  <c r="S110" i="2"/>
  <c r="Q110" i="2"/>
  <c r="M110" i="2"/>
  <c r="K110" i="2"/>
  <c r="G110" i="2"/>
  <c r="E110" i="2"/>
  <c r="BU109" i="2"/>
  <c r="BS109" i="2"/>
  <c r="BO109" i="2"/>
  <c r="BM109" i="2"/>
  <c r="BI109" i="2"/>
  <c r="BG109" i="2"/>
  <c r="BC109" i="2"/>
  <c r="BA109" i="2"/>
  <c r="AW109" i="2"/>
  <c r="AU109" i="2"/>
  <c r="AQ109" i="2"/>
  <c r="AO109" i="2"/>
  <c r="AK109" i="2"/>
  <c r="AI109" i="2"/>
  <c r="AE109" i="2"/>
  <c r="AC109" i="2"/>
  <c r="Y109" i="2"/>
  <c r="W109" i="2"/>
  <c r="S109" i="2"/>
  <c r="Q109" i="2"/>
  <c r="M109" i="2"/>
  <c r="K109" i="2"/>
  <c r="G109" i="2"/>
  <c r="E109" i="2"/>
  <c r="BU108" i="2"/>
  <c r="BS108" i="2"/>
  <c r="BO108" i="2"/>
  <c r="BM108" i="2"/>
  <c r="BI108" i="2"/>
  <c r="BG108" i="2"/>
  <c r="BC108" i="2"/>
  <c r="BA108" i="2"/>
  <c r="AW108" i="2"/>
  <c r="AU108" i="2"/>
  <c r="AQ108" i="2"/>
  <c r="AO108" i="2"/>
  <c r="AK108" i="2"/>
  <c r="AI108" i="2"/>
  <c r="AE108" i="2"/>
  <c r="AC108" i="2"/>
  <c r="Y108" i="2"/>
  <c r="W108" i="2"/>
  <c r="S108" i="2"/>
  <c r="Q108" i="2"/>
  <c r="M108" i="2"/>
  <c r="K108" i="2"/>
  <c r="G108" i="2"/>
  <c r="E108" i="2"/>
  <c r="BU107" i="2"/>
  <c r="BS107" i="2"/>
  <c r="BO107" i="2"/>
  <c r="BM107" i="2"/>
  <c r="BI107" i="2"/>
  <c r="BG107" i="2"/>
  <c r="BC107" i="2"/>
  <c r="BA107" i="2"/>
  <c r="AW107" i="2"/>
  <c r="AU107" i="2"/>
  <c r="AQ107" i="2"/>
  <c r="AO107" i="2"/>
  <c r="AK107" i="2"/>
  <c r="AI107" i="2"/>
  <c r="AE107" i="2"/>
  <c r="AC107" i="2"/>
  <c r="Y107" i="2"/>
  <c r="W107" i="2"/>
  <c r="S107" i="2"/>
  <c r="Q107" i="2"/>
  <c r="M107" i="2"/>
  <c r="K107" i="2"/>
  <c r="G107" i="2"/>
  <c r="E107" i="2"/>
  <c r="BU106" i="2"/>
  <c r="BS106" i="2"/>
  <c r="BO106" i="2"/>
  <c r="BM106" i="2"/>
  <c r="BI106" i="2"/>
  <c r="BG106" i="2"/>
  <c r="BC106" i="2"/>
  <c r="BA106" i="2"/>
  <c r="AW106" i="2"/>
  <c r="AU106" i="2"/>
  <c r="AQ106" i="2"/>
  <c r="AO106" i="2"/>
  <c r="AK106" i="2"/>
  <c r="AI106" i="2"/>
  <c r="AE106" i="2"/>
  <c r="AC106" i="2"/>
  <c r="Y106" i="2"/>
  <c r="W106" i="2"/>
  <c r="S106" i="2"/>
  <c r="Q106" i="2"/>
  <c r="M106" i="2"/>
  <c r="K106" i="2"/>
  <c r="G106" i="2"/>
  <c r="E106" i="2"/>
  <c r="BU105" i="2"/>
  <c r="BS105" i="2"/>
  <c r="BO105" i="2"/>
  <c r="BM105" i="2"/>
  <c r="BI105" i="2"/>
  <c r="BG105" i="2"/>
  <c r="BC105" i="2"/>
  <c r="BA105" i="2"/>
  <c r="AW105" i="2"/>
  <c r="AU105" i="2"/>
  <c r="AQ105" i="2"/>
  <c r="AO105" i="2"/>
  <c r="AK105" i="2"/>
  <c r="AI105" i="2"/>
  <c r="AE105" i="2"/>
  <c r="AC105" i="2"/>
  <c r="Y105" i="2"/>
  <c r="W105" i="2"/>
  <c r="S105" i="2"/>
  <c r="Q105" i="2"/>
  <c r="M105" i="2"/>
  <c r="K105" i="2"/>
  <c r="G105" i="2"/>
  <c r="E105" i="2"/>
  <c r="BU104" i="2"/>
  <c r="BS104" i="2"/>
  <c r="BO104" i="2"/>
  <c r="BM104" i="2"/>
  <c r="BI104" i="2"/>
  <c r="BG104" i="2"/>
  <c r="BC104" i="2"/>
  <c r="BA104" i="2"/>
  <c r="AW104" i="2"/>
  <c r="AU104" i="2"/>
  <c r="AQ104" i="2"/>
  <c r="AO104" i="2"/>
  <c r="AK104" i="2"/>
  <c r="AI104" i="2"/>
  <c r="AE104" i="2"/>
  <c r="AC104" i="2"/>
  <c r="Y104" i="2"/>
  <c r="W104" i="2"/>
  <c r="S104" i="2"/>
  <c r="Q104" i="2"/>
  <c r="M104" i="2"/>
  <c r="K104" i="2"/>
  <c r="G104" i="2"/>
  <c r="E104" i="2"/>
  <c r="BU103" i="2"/>
  <c r="BS103" i="2"/>
  <c r="BO103" i="2"/>
  <c r="BM103" i="2"/>
  <c r="BI103" i="2"/>
  <c r="BG103" i="2"/>
  <c r="BC103" i="2"/>
  <c r="BA103" i="2"/>
  <c r="AW103" i="2"/>
  <c r="AU103" i="2"/>
  <c r="AQ103" i="2"/>
  <c r="AO103" i="2"/>
  <c r="AK103" i="2"/>
  <c r="AI103" i="2"/>
  <c r="AE103" i="2"/>
  <c r="AC103" i="2"/>
  <c r="Y103" i="2"/>
  <c r="W103" i="2"/>
  <c r="S103" i="2"/>
  <c r="Q103" i="2"/>
  <c r="M103" i="2"/>
  <c r="K103" i="2"/>
  <c r="G103" i="2"/>
  <c r="E103" i="2"/>
  <c r="BU102" i="2"/>
  <c r="BS102" i="2"/>
  <c r="BO102" i="2"/>
  <c r="BM102" i="2"/>
  <c r="BI102" i="2"/>
  <c r="BG102" i="2"/>
  <c r="BC102" i="2"/>
  <c r="BA102" i="2"/>
  <c r="AW102" i="2"/>
  <c r="AU102" i="2"/>
  <c r="AQ102" i="2"/>
  <c r="AO102" i="2"/>
  <c r="AK102" i="2"/>
  <c r="AI102" i="2"/>
  <c r="AE102" i="2"/>
  <c r="AC102" i="2"/>
  <c r="Y102" i="2"/>
  <c r="W102" i="2"/>
  <c r="S102" i="2"/>
  <c r="Q102" i="2"/>
  <c r="M102" i="2"/>
  <c r="K102" i="2"/>
  <c r="G102" i="2"/>
  <c r="E102" i="2"/>
  <c r="BU101" i="2"/>
  <c r="BS101" i="2"/>
  <c r="BO101" i="2"/>
  <c r="BM101" i="2"/>
  <c r="BI101" i="2"/>
  <c r="BG101" i="2"/>
  <c r="BC101" i="2"/>
  <c r="BA101" i="2"/>
  <c r="AW101" i="2"/>
  <c r="AU101" i="2"/>
  <c r="AQ101" i="2"/>
  <c r="AO101" i="2"/>
  <c r="AK101" i="2"/>
  <c r="AI101" i="2"/>
  <c r="AE101" i="2"/>
  <c r="AC101" i="2"/>
  <c r="Y101" i="2"/>
  <c r="W101" i="2"/>
  <c r="S101" i="2"/>
  <c r="Q101" i="2"/>
  <c r="M101" i="2"/>
  <c r="K101" i="2"/>
  <c r="G101" i="2"/>
  <c r="E101" i="2"/>
  <c r="BU100" i="2"/>
  <c r="BS100" i="2"/>
  <c r="BO100" i="2"/>
  <c r="BM100" i="2"/>
  <c r="BI100" i="2"/>
  <c r="BG100" i="2"/>
  <c r="BC100" i="2"/>
  <c r="BA100" i="2"/>
  <c r="AW100" i="2"/>
  <c r="AU100" i="2"/>
  <c r="AQ100" i="2"/>
  <c r="AO100" i="2"/>
  <c r="AK100" i="2"/>
  <c r="AI100" i="2"/>
  <c r="AE100" i="2"/>
  <c r="AC100" i="2"/>
  <c r="Y100" i="2"/>
  <c r="W100" i="2"/>
  <c r="S100" i="2"/>
  <c r="Q100" i="2"/>
  <c r="M100" i="2"/>
  <c r="K100" i="2"/>
  <c r="G100" i="2"/>
  <c r="E100" i="2"/>
  <c r="BU99" i="2"/>
  <c r="BS99" i="2"/>
  <c r="BO99" i="2"/>
  <c r="BM99" i="2"/>
  <c r="BI99" i="2"/>
  <c r="BG99" i="2"/>
  <c r="BC99" i="2"/>
  <c r="BA99" i="2"/>
  <c r="AW99" i="2"/>
  <c r="AU99" i="2"/>
  <c r="AQ99" i="2"/>
  <c r="AO99" i="2"/>
  <c r="AK99" i="2"/>
  <c r="AI99" i="2"/>
  <c r="AE99" i="2"/>
  <c r="AC99" i="2"/>
  <c r="Y99" i="2"/>
  <c r="W99" i="2"/>
  <c r="S99" i="2"/>
  <c r="Q99" i="2"/>
  <c r="M99" i="2"/>
  <c r="K99" i="2"/>
  <c r="G99" i="2"/>
  <c r="E99" i="2"/>
  <c r="BU98" i="2"/>
  <c r="BS98" i="2"/>
  <c r="BO98" i="2"/>
  <c r="BM98" i="2"/>
  <c r="BI98" i="2"/>
  <c r="BG98" i="2"/>
  <c r="BC98" i="2"/>
  <c r="BA98" i="2"/>
  <c r="AW98" i="2"/>
  <c r="AU98" i="2"/>
  <c r="AQ98" i="2"/>
  <c r="AO98" i="2"/>
  <c r="AK98" i="2"/>
  <c r="AI98" i="2"/>
  <c r="AE98" i="2"/>
  <c r="AC98" i="2"/>
  <c r="Y98" i="2"/>
  <c r="W98" i="2"/>
  <c r="S98" i="2"/>
  <c r="Q98" i="2"/>
  <c r="M98" i="2"/>
  <c r="K98" i="2"/>
  <c r="G98" i="2"/>
  <c r="E98" i="2"/>
  <c r="BU96" i="2"/>
  <c r="BS96" i="2"/>
  <c r="BO96" i="2"/>
  <c r="BM96" i="2"/>
  <c r="BI96" i="2"/>
  <c r="BG96" i="2"/>
  <c r="BC96" i="2"/>
  <c r="BA96" i="2"/>
  <c r="AW96" i="2"/>
  <c r="AU96" i="2"/>
  <c r="AQ96" i="2"/>
  <c r="AO96" i="2"/>
  <c r="AK96" i="2"/>
  <c r="AI96" i="2"/>
  <c r="AE96" i="2"/>
  <c r="AC96" i="2"/>
  <c r="Y96" i="2"/>
  <c r="W96" i="2"/>
  <c r="S96" i="2"/>
  <c r="Q96" i="2"/>
  <c r="M96" i="2"/>
  <c r="K96" i="2"/>
  <c r="G96" i="2"/>
  <c r="E96" i="2"/>
  <c r="BU95" i="2"/>
  <c r="BS95" i="2"/>
  <c r="BO95" i="2"/>
  <c r="BM95" i="2"/>
  <c r="BI95" i="2"/>
  <c r="BG95" i="2"/>
  <c r="BC95" i="2"/>
  <c r="BA95" i="2"/>
  <c r="AW95" i="2"/>
  <c r="AU95" i="2"/>
  <c r="AQ95" i="2"/>
  <c r="AO95" i="2"/>
  <c r="AK95" i="2"/>
  <c r="AI95" i="2"/>
  <c r="AE95" i="2"/>
  <c r="AC95" i="2"/>
  <c r="Y95" i="2"/>
  <c r="W95" i="2"/>
  <c r="S95" i="2"/>
  <c r="Q95" i="2"/>
  <c r="M95" i="2"/>
  <c r="K95" i="2"/>
  <c r="G95" i="2"/>
  <c r="E95" i="2"/>
  <c r="BU94" i="2"/>
  <c r="BS94" i="2"/>
  <c r="BO94" i="2"/>
  <c r="BM94" i="2"/>
  <c r="BI94" i="2"/>
  <c r="BG94" i="2"/>
  <c r="BC94" i="2"/>
  <c r="BA94" i="2"/>
  <c r="AW94" i="2"/>
  <c r="AU94" i="2"/>
  <c r="AQ94" i="2"/>
  <c r="AO94" i="2"/>
  <c r="AK94" i="2"/>
  <c r="AI94" i="2"/>
  <c r="AE94" i="2"/>
  <c r="AC94" i="2"/>
  <c r="Y94" i="2"/>
  <c r="W94" i="2"/>
  <c r="S94" i="2"/>
  <c r="Q94" i="2"/>
  <c r="M94" i="2"/>
  <c r="K94" i="2"/>
  <c r="G94" i="2"/>
  <c r="E94" i="2"/>
  <c r="BU93" i="2"/>
  <c r="BS93" i="2"/>
  <c r="BO93" i="2"/>
  <c r="BM93" i="2"/>
  <c r="BI93" i="2"/>
  <c r="BG93" i="2"/>
  <c r="BC93" i="2"/>
  <c r="BA93" i="2"/>
  <c r="AW93" i="2"/>
  <c r="AU93" i="2"/>
  <c r="AQ93" i="2"/>
  <c r="AO93" i="2"/>
  <c r="AK93" i="2"/>
  <c r="AI93" i="2"/>
  <c r="AE93" i="2"/>
  <c r="AC93" i="2"/>
  <c r="Y93" i="2"/>
  <c r="W93" i="2"/>
  <c r="S93" i="2"/>
  <c r="Q93" i="2"/>
  <c r="M93" i="2"/>
  <c r="K93" i="2"/>
  <c r="G93" i="2"/>
  <c r="E93" i="2"/>
  <c r="BU92" i="2"/>
  <c r="BS92" i="2"/>
  <c r="BO92" i="2"/>
  <c r="BM92" i="2"/>
  <c r="BI92" i="2"/>
  <c r="BG92" i="2"/>
  <c r="BC92" i="2"/>
  <c r="BA92" i="2"/>
  <c r="AW92" i="2"/>
  <c r="AU92" i="2"/>
  <c r="AQ92" i="2"/>
  <c r="AO92" i="2"/>
  <c r="AK92" i="2"/>
  <c r="AI92" i="2"/>
  <c r="AE92" i="2"/>
  <c r="AC92" i="2"/>
  <c r="Y92" i="2"/>
  <c r="W92" i="2"/>
  <c r="S92" i="2"/>
  <c r="Q92" i="2"/>
  <c r="M92" i="2"/>
  <c r="K92" i="2"/>
  <c r="G92" i="2"/>
  <c r="E92" i="2"/>
  <c r="BU91" i="2"/>
  <c r="BS91" i="2"/>
  <c r="BO91" i="2"/>
  <c r="BM91" i="2"/>
  <c r="BI91" i="2"/>
  <c r="BG91" i="2"/>
  <c r="BC91" i="2"/>
  <c r="BA91" i="2"/>
  <c r="AW91" i="2"/>
  <c r="AU91" i="2"/>
  <c r="AQ91" i="2"/>
  <c r="AO91" i="2"/>
  <c r="AK91" i="2"/>
  <c r="AI91" i="2"/>
  <c r="AE91" i="2"/>
  <c r="AC91" i="2"/>
  <c r="Y91" i="2"/>
  <c r="W91" i="2"/>
  <c r="S91" i="2"/>
  <c r="Q91" i="2"/>
  <c r="M91" i="2"/>
  <c r="K91" i="2"/>
  <c r="G91" i="2"/>
  <c r="E91" i="2"/>
  <c r="BU90" i="2"/>
  <c r="BS90" i="2"/>
  <c r="BO90" i="2"/>
  <c r="BM90" i="2"/>
  <c r="BI90" i="2"/>
  <c r="BG90" i="2"/>
  <c r="BC90" i="2"/>
  <c r="BA90" i="2"/>
  <c r="AW90" i="2"/>
  <c r="AU90" i="2"/>
  <c r="AQ90" i="2"/>
  <c r="AO90" i="2"/>
  <c r="AK90" i="2"/>
  <c r="AI90" i="2"/>
  <c r="AE90" i="2"/>
  <c r="AC90" i="2"/>
  <c r="Y90" i="2"/>
  <c r="W90" i="2"/>
  <c r="S90" i="2"/>
  <c r="Q90" i="2"/>
  <c r="M90" i="2"/>
  <c r="K90" i="2"/>
  <c r="G90" i="2"/>
  <c r="E90" i="2"/>
  <c r="BU89" i="2"/>
  <c r="BS89" i="2"/>
  <c r="BO89" i="2"/>
  <c r="BM89" i="2"/>
  <c r="BI89" i="2"/>
  <c r="BG89" i="2"/>
  <c r="BC89" i="2"/>
  <c r="BA89" i="2"/>
  <c r="AW89" i="2"/>
  <c r="AU89" i="2"/>
  <c r="AQ89" i="2"/>
  <c r="AO89" i="2"/>
  <c r="AK89" i="2"/>
  <c r="AI89" i="2"/>
  <c r="AE89" i="2"/>
  <c r="AC89" i="2"/>
  <c r="Y89" i="2"/>
  <c r="W89" i="2"/>
  <c r="S89" i="2"/>
  <c r="Q89" i="2"/>
  <c r="M89" i="2"/>
  <c r="K89" i="2"/>
  <c r="G89" i="2"/>
  <c r="E89" i="2"/>
  <c r="BU88" i="2"/>
  <c r="BS88" i="2"/>
  <c r="BO88" i="2"/>
  <c r="BM88" i="2"/>
  <c r="BI88" i="2"/>
  <c r="BG88" i="2"/>
  <c r="BC88" i="2"/>
  <c r="BA88" i="2"/>
  <c r="AW88" i="2"/>
  <c r="AU88" i="2"/>
  <c r="AQ88" i="2"/>
  <c r="AO88" i="2"/>
  <c r="AK88" i="2"/>
  <c r="AI88" i="2"/>
  <c r="AE88" i="2"/>
  <c r="AC88" i="2"/>
  <c r="Y88" i="2"/>
  <c r="W88" i="2"/>
  <c r="S88" i="2"/>
  <c r="Q88" i="2"/>
  <c r="M88" i="2"/>
  <c r="K88" i="2"/>
  <c r="G88" i="2"/>
  <c r="E88" i="2"/>
  <c r="BU87" i="2"/>
  <c r="BS87" i="2"/>
  <c r="BO87" i="2"/>
  <c r="BM87" i="2"/>
  <c r="BI87" i="2"/>
  <c r="BG87" i="2"/>
  <c r="BC87" i="2"/>
  <c r="BA87" i="2"/>
  <c r="AW87" i="2"/>
  <c r="AU87" i="2"/>
  <c r="BU86" i="2"/>
  <c r="BS86" i="2"/>
  <c r="BO86" i="2"/>
  <c r="BM86" i="2"/>
  <c r="BI86" i="2"/>
  <c r="BG86" i="2"/>
  <c r="BC86" i="2"/>
  <c r="BA86" i="2"/>
  <c r="AW86" i="2"/>
  <c r="AU86" i="2"/>
  <c r="AQ86" i="2"/>
  <c r="AO86" i="2"/>
  <c r="AK86" i="2"/>
  <c r="AI86" i="2"/>
  <c r="AE86" i="2"/>
  <c r="AC86" i="2"/>
  <c r="Y86" i="2"/>
  <c r="W86" i="2"/>
  <c r="S86" i="2"/>
  <c r="Q86" i="2"/>
  <c r="M86" i="2"/>
  <c r="K86" i="2"/>
  <c r="G86" i="2"/>
  <c r="E86" i="2"/>
  <c r="BU84" i="2"/>
  <c r="BS84" i="2"/>
  <c r="BO84" i="2"/>
  <c r="BM84" i="2"/>
  <c r="BI84" i="2"/>
  <c r="BG84" i="2"/>
  <c r="BC84" i="2"/>
  <c r="BA84" i="2"/>
  <c r="AW84" i="2"/>
  <c r="AU84" i="2"/>
  <c r="AQ84" i="2"/>
  <c r="AO84" i="2"/>
  <c r="AK84" i="2"/>
  <c r="AI84" i="2"/>
  <c r="AE84" i="2"/>
  <c r="AC84" i="2"/>
  <c r="Y84" i="2"/>
  <c r="W84" i="2"/>
  <c r="S84" i="2"/>
  <c r="Q84" i="2"/>
  <c r="M84" i="2"/>
  <c r="K84" i="2"/>
  <c r="G84" i="2"/>
  <c r="E84" i="2"/>
  <c r="BU83" i="2"/>
  <c r="BS83" i="2"/>
  <c r="BO83" i="2"/>
  <c r="BM83" i="2"/>
  <c r="BI83" i="2"/>
  <c r="BG83" i="2"/>
  <c r="BC83" i="2"/>
  <c r="BA83" i="2"/>
  <c r="AW83" i="2"/>
  <c r="AU83" i="2"/>
  <c r="AQ83" i="2"/>
  <c r="AO83" i="2"/>
  <c r="AK83" i="2"/>
  <c r="AI83" i="2"/>
  <c r="AE83" i="2"/>
  <c r="AC83" i="2"/>
  <c r="Y83" i="2"/>
  <c r="W83" i="2"/>
  <c r="S83" i="2"/>
  <c r="Q83" i="2"/>
  <c r="M83" i="2"/>
  <c r="K83" i="2"/>
  <c r="G83" i="2"/>
  <c r="E83" i="2"/>
  <c r="BU82" i="2"/>
  <c r="BS82" i="2"/>
  <c r="BO82" i="2"/>
  <c r="BM82" i="2"/>
  <c r="BI82" i="2"/>
  <c r="BG82" i="2"/>
  <c r="BC82" i="2"/>
  <c r="BA82" i="2"/>
  <c r="AW82" i="2"/>
  <c r="AU82" i="2"/>
  <c r="AQ82" i="2"/>
  <c r="AO82" i="2"/>
  <c r="AK82" i="2"/>
  <c r="AI82" i="2"/>
  <c r="AE82" i="2"/>
  <c r="AC82" i="2"/>
  <c r="Y82" i="2"/>
  <c r="W82" i="2"/>
  <c r="S82" i="2"/>
  <c r="Q82" i="2"/>
  <c r="M82" i="2"/>
  <c r="K82" i="2"/>
  <c r="G82" i="2"/>
  <c r="E82" i="2"/>
  <c r="BU81" i="2"/>
  <c r="BS81" i="2"/>
  <c r="BO81" i="2"/>
  <c r="BM81" i="2"/>
  <c r="BI81" i="2"/>
  <c r="BG81" i="2"/>
  <c r="BC81" i="2"/>
  <c r="BA81" i="2"/>
  <c r="AW81" i="2"/>
  <c r="AU81" i="2"/>
  <c r="AQ81" i="2"/>
  <c r="AO81" i="2"/>
  <c r="AK81" i="2"/>
  <c r="AI81" i="2"/>
  <c r="AE81" i="2"/>
  <c r="AC81" i="2"/>
  <c r="Y81" i="2"/>
  <c r="W81" i="2"/>
  <c r="S81" i="2"/>
  <c r="Q81" i="2"/>
  <c r="M81" i="2"/>
  <c r="K81" i="2"/>
  <c r="G81" i="2"/>
  <c r="E81" i="2"/>
  <c r="BU80" i="2"/>
  <c r="BS80" i="2"/>
  <c r="BO80" i="2"/>
  <c r="BM80" i="2"/>
  <c r="BI80" i="2"/>
  <c r="BG80" i="2"/>
  <c r="BC80" i="2"/>
  <c r="BA80" i="2"/>
  <c r="AW80" i="2"/>
  <c r="AU80" i="2"/>
  <c r="AQ80" i="2"/>
  <c r="AO80" i="2"/>
  <c r="AK80" i="2"/>
  <c r="AI80" i="2"/>
  <c r="AE80" i="2"/>
  <c r="AC80" i="2"/>
  <c r="Y80" i="2"/>
  <c r="W80" i="2"/>
  <c r="S80" i="2"/>
  <c r="Q80" i="2"/>
  <c r="M80" i="2"/>
  <c r="K80" i="2"/>
  <c r="G80" i="2"/>
  <c r="E80" i="2"/>
  <c r="BU79" i="2"/>
  <c r="BS79" i="2"/>
  <c r="BO79" i="2"/>
  <c r="BM79" i="2"/>
  <c r="BI79" i="2"/>
  <c r="BG79" i="2"/>
  <c r="BC79" i="2"/>
  <c r="BA79" i="2"/>
  <c r="AW79" i="2"/>
  <c r="AU79" i="2"/>
  <c r="AQ79" i="2"/>
  <c r="AO79" i="2"/>
  <c r="AK79" i="2"/>
  <c r="AI79" i="2"/>
  <c r="AE79" i="2"/>
  <c r="AC79" i="2"/>
  <c r="Y79" i="2"/>
  <c r="W79" i="2"/>
  <c r="S79" i="2"/>
  <c r="Q79" i="2"/>
  <c r="M79" i="2"/>
  <c r="K79" i="2"/>
  <c r="G79" i="2"/>
  <c r="E79" i="2"/>
  <c r="BU78" i="2"/>
  <c r="BS78" i="2"/>
  <c r="BO78" i="2"/>
  <c r="BM78" i="2"/>
  <c r="BI78" i="2"/>
  <c r="BG78" i="2"/>
  <c r="BC78" i="2"/>
  <c r="BA78" i="2"/>
  <c r="AW78" i="2"/>
  <c r="AU78" i="2"/>
  <c r="AQ78" i="2"/>
  <c r="AO78" i="2"/>
  <c r="AK78" i="2"/>
  <c r="AI78" i="2"/>
  <c r="AE78" i="2"/>
  <c r="AC78" i="2"/>
  <c r="Y78" i="2"/>
  <c r="W78" i="2"/>
  <c r="S78" i="2"/>
  <c r="Q78" i="2"/>
  <c r="M78" i="2"/>
  <c r="K78" i="2"/>
  <c r="G78" i="2"/>
  <c r="E78" i="2"/>
  <c r="BU77" i="2"/>
  <c r="BS77" i="2"/>
  <c r="BO77" i="2"/>
  <c r="BM77" i="2"/>
  <c r="BI77" i="2"/>
  <c r="BG77" i="2"/>
  <c r="BC77" i="2"/>
  <c r="BA77" i="2"/>
  <c r="AW77" i="2"/>
  <c r="AU77" i="2"/>
  <c r="AQ77" i="2"/>
  <c r="AO77" i="2"/>
  <c r="AK77" i="2"/>
  <c r="AI77" i="2"/>
  <c r="AE77" i="2"/>
  <c r="AC77" i="2"/>
  <c r="Y77" i="2"/>
  <c r="W77" i="2"/>
  <c r="S77" i="2"/>
  <c r="Q77" i="2"/>
  <c r="M77" i="2"/>
  <c r="K77" i="2"/>
  <c r="G77" i="2"/>
  <c r="E77" i="2"/>
  <c r="BU76" i="2"/>
  <c r="BS76" i="2"/>
  <c r="BO76" i="2"/>
  <c r="BM76" i="2"/>
  <c r="BI76" i="2"/>
  <c r="BG76" i="2"/>
  <c r="BC76" i="2"/>
  <c r="BA76" i="2"/>
  <c r="AW76" i="2"/>
  <c r="AU76" i="2"/>
  <c r="AQ76" i="2"/>
  <c r="AO76" i="2"/>
  <c r="AK76" i="2"/>
  <c r="AI76" i="2"/>
  <c r="AE76" i="2"/>
  <c r="AC76" i="2"/>
  <c r="Y76" i="2"/>
  <c r="W76" i="2"/>
  <c r="S76" i="2"/>
  <c r="Q76" i="2"/>
  <c r="M76" i="2"/>
  <c r="K76" i="2"/>
  <c r="G76" i="2"/>
  <c r="E76" i="2"/>
  <c r="BU75" i="2"/>
  <c r="BS75" i="2"/>
  <c r="BO75" i="2"/>
  <c r="BM75" i="2"/>
  <c r="BI75" i="2"/>
  <c r="BG75" i="2"/>
  <c r="BC75" i="2"/>
  <c r="BA75" i="2"/>
  <c r="AW75" i="2"/>
  <c r="AU75" i="2"/>
  <c r="AQ75" i="2"/>
  <c r="AO75" i="2"/>
  <c r="AK75" i="2"/>
  <c r="AI75" i="2"/>
  <c r="AE75" i="2"/>
  <c r="AC75" i="2"/>
  <c r="Y75" i="2"/>
  <c r="W75" i="2"/>
  <c r="S75" i="2"/>
  <c r="Q75" i="2"/>
  <c r="M75" i="2"/>
  <c r="K75" i="2"/>
  <c r="G75" i="2"/>
  <c r="E75" i="2"/>
  <c r="BU74" i="2"/>
  <c r="BS74" i="2"/>
  <c r="BO74" i="2"/>
  <c r="BM74" i="2"/>
  <c r="BI74" i="2"/>
  <c r="BG74" i="2"/>
  <c r="BC74" i="2"/>
  <c r="BA74" i="2"/>
  <c r="AW74" i="2"/>
  <c r="AU74" i="2"/>
  <c r="AQ74" i="2"/>
  <c r="AO74" i="2"/>
  <c r="AK74" i="2"/>
  <c r="AI74" i="2"/>
  <c r="AE74" i="2"/>
  <c r="AC74" i="2"/>
  <c r="Y74" i="2"/>
  <c r="W74" i="2"/>
  <c r="S74" i="2"/>
  <c r="Q74" i="2"/>
  <c r="M74" i="2"/>
  <c r="K74" i="2"/>
  <c r="G74" i="2"/>
  <c r="E74" i="2"/>
  <c r="BU73" i="2"/>
  <c r="BS73" i="2"/>
  <c r="BO73" i="2"/>
  <c r="BM73" i="2"/>
  <c r="BI73" i="2"/>
  <c r="BG73" i="2"/>
  <c r="BC73" i="2"/>
  <c r="BA73" i="2"/>
  <c r="AW73" i="2"/>
  <c r="AU73" i="2"/>
  <c r="AQ73" i="2"/>
  <c r="AO73" i="2"/>
  <c r="AK73" i="2"/>
  <c r="AI73" i="2"/>
  <c r="AE73" i="2"/>
  <c r="AC73" i="2"/>
  <c r="Y73" i="2"/>
  <c r="W73" i="2"/>
  <c r="S73" i="2"/>
  <c r="Q73" i="2"/>
  <c r="M73" i="2"/>
  <c r="K73" i="2"/>
  <c r="G73" i="2"/>
  <c r="E73" i="2"/>
  <c r="BU72" i="2"/>
  <c r="BS72" i="2"/>
  <c r="BO72" i="2"/>
  <c r="BM72" i="2"/>
  <c r="BI72" i="2"/>
  <c r="BG72" i="2"/>
  <c r="BC72" i="2"/>
  <c r="BA72" i="2"/>
  <c r="AW72" i="2"/>
  <c r="AU72" i="2"/>
  <c r="AQ72" i="2"/>
  <c r="AO72" i="2"/>
  <c r="AK72" i="2"/>
  <c r="AI72" i="2"/>
  <c r="AE72" i="2"/>
  <c r="AC72" i="2"/>
  <c r="BU71" i="2"/>
  <c r="BS71" i="2"/>
  <c r="BO71" i="2"/>
  <c r="BM71" i="2"/>
  <c r="BI71" i="2"/>
  <c r="BG71" i="2"/>
  <c r="BC71" i="2"/>
  <c r="BA71" i="2"/>
  <c r="AW71" i="2"/>
  <c r="AU71" i="2"/>
  <c r="AQ71" i="2"/>
  <c r="AO71" i="2"/>
  <c r="AK71" i="2"/>
  <c r="AI71" i="2"/>
  <c r="AE71" i="2"/>
  <c r="AC71" i="2"/>
  <c r="BU70" i="2"/>
  <c r="BS70" i="2"/>
  <c r="BO70" i="2"/>
  <c r="BM70" i="2"/>
  <c r="BI70" i="2"/>
  <c r="BG70" i="2"/>
  <c r="BC70" i="2"/>
  <c r="BA70" i="2"/>
  <c r="AW70" i="2"/>
  <c r="AU70" i="2"/>
  <c r="AQ70" i="2"/>
  <c r="AO70" i="2"/>
  <c r="AK70" i="2"/>
  <c r="AI70" i="2"/>
  <c r="AE70" i="2"/>
  <c r="AC70" i="2"/>
  <c r="BU69" i="2"/>
  <c r="BS69" i="2"/>
  <c r="BO69" i="2"/>
  <c r="BM69" i="2"/>
  <c r="BI69" i="2"/>
  <c r="BG69" i="2"/>
  <c r="BC69" i="2"/>
  <c r="BA69" i="2"/>
  <c r="AW69" i="2"/>
  <c r="AU69" i="2"/>
  <c r="AQ69" i="2"/>
  <c r="AO69" i="2"/>
  <c r="AK69" i="2"/>
  <c r="AI69" i="2"/>
  <c r="AE69" i="2"/>
  <c r="AC69" i="2"/>
  <c r="BU68" i="2"/>
  <c r="BS68" i="2"/>
  <c r="BO68" i="2"/>
  <c r="BM68" i="2"/>
  <c r="BI68" i="2"/>
  <c r="BG68" i="2"/>
  <c r="BC68" i="2"/>
  <c r="BA68" i="2"/>
  <c r="AW68" i="2"/>
  <c r="AU68" i="2"/>
  <c r="AQ68" i="2"/>
  <c r="AO68" i="2"/>
  <c r="AK68" i="2"/>
  <c r="AI68" i="2"/>
  <c r="AE68" i="2"/>
  <c r="AC68" i="2"/>
  <c r="BU67" i="2"/>
  <c r="BS67" i="2"/>
  <c r="BO67" i="2"/>
  <c r="BM67" i="2"/>
  <c r="BI67" i="2"/>
  <c r="BG67" i="2"/>
  <c r="BC67" i="2"/>
  <c r="BA67" i="2"/>
  <c r="AW67" i="2"/>
  <c r="AU67" i="2"/>
  <c r="AQ67" i="2"/>
  <c r="AO67" i="2"/>
  <c r="AK67" i="2"/>
  <c r="AI67" i="2"/>
  <c r="AE67" i="2"/>
  <c r="AC67" i="2"/>
  <c r="BU66" i="2"/>
  <c r="BS66" i="2"/>
  <c r="BO66" i="2"/>
  <c r="BM66" i="2"/>
  <c r="BI66" i="2"/>
  <c r="BG66" i="2"/>
  <c r="BC66" i="2"/>
  <c r="BA66" i="2"/>
  <c r="AW66" i="2"/>
  <c r="AU66" i="2"/>
  <c r="AQ66" i="2"/>
  <c r="AO66" i="2"/>
  <c r="AK66" i="2"/>
  <c r="AI66" i="2"/>
  <c r="AE66" i="2"/>
  <c r="AC66" i="2"/>
  <c r="Y66" i="2"/>
  <c r="W66" i="2"/>
  <c r="S66" i="2"/>
  <c r="Q66" i="2"/>
  <c r="M66" i="2"/>
  <c r="K66" i="2"/>
  <c r="G66" i="2"/>
  <c r="E66" i="2"/>
  <c r="BU65" i="2"/>
  <c r="BS65" i="2"/>
  <c r="BO65" i="2"/>
  <c r="BM65" i="2"/>
  <c r="BI65" i="2"/>
  <c r="BG65" i="2"/>
  <c r="BC65" i="2"/>
  <c r="BA65" i="2"/>
  <c r="AW65" i="2"/>
  <c r="AU65" i="2"/>
  <c r="AQ65" i="2"/>
  <c r="AO65" i="2"/>
  <c r="AK65" i="2"/>
  <c r="AI65" i="2"/>
  <c r="AE65" i="2"/>
  <c r="AC65" i="2"/>
  <c r="Y65" i="2"/>
  <c r="W65" i="2"/>
  <c r="S65" i="2"/>
  <c r="Q65" i="2"/>
  <c r="M65" i="2"/>
  <c r="K65" i="2"/>
  <c r="G65" i="2"/>
  <c r="E65" i="2"/>
  <c r="BU64" i="2"/>
  <c r="BS64" i="2"/>
  <c r="BO64" i="2"/>
  <c r="BM64" i="2"/>
  <c r="BI64" i="2"/>
  <c r="BG64" i="2"/>
  <c r="BC64" i="2"/>
  <c r="BA64" i="2"/>
  <c r="AW64" i="2"/>
  <c r="AU64" i="2"/>
  <c r="AQ64" i="2"/>
  <c r="AO64" i="2"/>
  <c r="AK64" i="2"/>
  <c r="AI64" i="2"/>
  <c r="AE64" i="2"/>
  <c r="AC64" i="2"/>
  <c r="Y64" i="2"/>
  <c r="W64" i="2"/>
  <c r="S64" i="2"/>
  <c r="Q64" i="2"/>
  <c r="M64" i="2"/>
  <c r="K64" i="2"/>
  <c r="G64" i="2"/>
  <c r="E64" i="2"/>
  <c r="BU63" i="2"/>
  <c r="BS63" i="2"/>
  <c r="BO63" i="2"/>
  <c r="BM63" i="2"/>
  <c r="BI63" i="2"/>
  <c r="BG63" i="2"/>
  <c r="BC63" i="2"/>
  <c r="BA63" i="2"/>
  <c r="AW63" i="2"/>
  <c r="AU63" i="2"/>
  <c r="AQ63" i="2"/>
  <c r="AO63" i="2"/>
  <c r="AK63" i="2"/>
  <c r="AI63" i="2"/>
  <c r="AE63" i="2"/>
  <c r="AC63" i="2"/>
  <c r="Y63" i="2"/>
  <c r="W63" i="2"/>
  <c r="S63" i="2"/>
  <c r="Q63" i="2"/>
  <c r="M63" i="2"/>
  <c r="K63" i="2"/>
  <c r="G63" i="2"/>
  <c r="E63" i="2"/>
  <c r="BU62" i="2"/>
  <c r="BS62" i="2"/>
  <c r="BO62" i="2"/>
  <c r="BM62" i="2"/>
  <c r="BI62" i="2"/>
  <c r="BG62" i="2"/>
  <c r="BC62" i="2"/>
  <c r="BA62" i="2"/>
  <c r="AW62" i="2"/>
  <c r="AU62" i="2"/>
  <c r="AQ62" i="2"/>
  <c r="AO62" i="2"/>
  <c r="AK62" i="2"/>
  <c r="AI62" i="2"/>
  <c r="AE62" i="2"/>
  <c r="AC62" i="2"/>
  <c r="Y62" i="2"/>
  <c r="W62" i="2"/>
  <c r="S62" i="2"/>
  <c r="Q62" i="2"/>
  <c r="M62" i="2"/>
  <c r="K62" i="2"/>
  <c r="G62" i="2"/>
  <c r="E62" i="2"/>
  <c r="BU61" i="2"/>
  <c r="BS61" i="2"/>
  <c r="BO61" i="2"/>
  <c r="BM61" i="2"/>
  <c r="BI61" i="2"/>
  <c r="BG61" i="2"/>
  <c r="BC61" i="2"/>
  <c r="BA61" i="2"/>
  <c r="AW61" i="2"/>
  <c r="AU61" i="2"/>
  <c r="AQ61" i="2"/>
  <c r="AO61" i="2"/>
  <c r="AK61" i="2"/>
  <c r="AI61" i="2"/>
  <c r="AE61" i="2"/>
  <c r="AC61" i="2"/>
  <c r="Y61" i="2"/>
  <c r="W61" i="2"/>
  <c r="S61" i="2"/>
  <c r="Q61" i="2"/>
  <c r="M61" i="2"/>
  <c r="K61" i="2"/>
  <c r="G61" i="2"/>
  <c r="E61" i="2"/>
  <c r="BU60" i="2"/>
  <c r="BS60" i="2"/>
  <c r="BO60" i="2"/>
  <c r="BM60" i="2"/>
  <c r="BI60" i="2"/>
  <c r="BG60" i="2"/>
  <c r="BC60" i="2"/>
  <c r="BA60" i="2"/>
  <c r="AW60" i="2"/>
  <c r="AU60" i="2"/>
  <c r="AQ60" i="2"/>
  <c r="AO60" i="2"/>
  <c r="AK60" i="2"/>
  <c r="AI60" i="2"/>
  <c r="AE60" i="2"/>
  <c r="AC60" i="2"/>
  <c r="Y60" i="2"/>
  <c r="W60" i="2"/>
  <c r="S60" i="2"/>
  <c r="Q60" i="2"/>
  <c r="M60" i="2"/>
  <c r="K60" i="2"/>
  <c r="G60" i="2"/>
  <c r="E60" i="2"/>
  <c r="BU59" i="2"/>
  <c r="BS59" i="2"/>
  <c r="BO59" i="2"/>
  <c r="BM59" i="2"/>
  <c r="BI59" i="2"/>
  <c r="BG59" i="2"/>
  <c r="BC59" i="2"/>
  <c r="BA59" i="2"/>
  <c r="AW59" i="2"/>
  <c r="AU59" i="2"/>
  <c r="AQ59" i="2"/>
  <c r="AO59" i="2"/>
  <c r="AK59" i="2"/>
  <c r="AI59" i="2"/>
  <c r="AE59" i="2"/>
  <c r="AC59" i="2"/>
  <c r="Y59" i="2"/>
  <c r="W59" i="2"/>
  <c r="S59" i="2"/>
  <c r="Q59" i="2"/>
  <c r="M59" i="2"/>
  <c r="K59" i="2"/>
  <c r="G59" i="2"/>
  <c r="E59" i="2"/>
  <c r="BU58" i="2"/>
  <c r="BS58" i="2"/>
  <c r="BO58" i="2"/>
  <c r="BM58" i="2"/>
  <c r="BI58" i="2"/>
  <c r="BG58" i="2"/>
  <c r="BC58" i="2"/>
  <c r="BA58" i="2"/>
  <c r="AW58" i="2"/>
  <c r="AU58" i="2"/>
  <c r="AQ58" i="2"/>
  <c r="AO58" i="2"/>
  <c r="AK58" i="2"/>
  <c r="AI58" i="2"/>
  <c r="AE58" i="2"/>
  <c r="AC58" i="2"/>
  <c r="Y58" i="2"/>
  <c r="W58" i="2"/>
  <c r="S58" i="2"/>
  <c r="Q58" i="2"/>
  <c r="M58" i="2"/>
  <c r="K58" i="2"/>
  <c r="G58" i="2"/>
  <c r="E58" i="2"/>
  <c r="BU57" i="2"/>
  <c r="BS57" i="2"/>
  <c r="BO57" i="2"/>
  <c r="BM57" i="2"/>
  <c r="BI57" i="2"/>
  <c r="BG57" i="2"/>
  <c r="BC57" i="2"/>
  <c r="BA57" i="2"/>
  <c r="AW57" i="2"/>
  <c r="AU57" i="2"/>
  <c r="AQ57" i="2"/>
  <c r="AO57" i="2"/>
  <c r="AK57" i="2"/>
  <c r="AI57" i="2"/>
  <c r="AE57" i="2"/>
  <c r="AC57" i="2"/>
  <c r="Y57" i="2"/>
  <c r="W57" i="2"/>
  <c r="S57" i="2"/>
  <c r="Q57" i="2"/>
  <c r="M57" i="2"/>
  <c r="K57" i="2"/>
  <c r="G57" i="2"/>
  <c r="E57" i="2"/>
  <c r="BU56" i="2"/>
  <c r="BS56" i="2"/>
  <c r="BO56" i="2"/>
  <c r="BM56" i="2"/>
  <c r="BI56" i="2"/>
  <c r="BG56" i="2"/>
  <c r="BC56" i="2"/>
  <c r="BA56" i="2"/>
  <c r="AW56" i="2"/>
  <c r="AU56" i="2"/>
  <c r="AQ56" i="2"/>
  <c r="AO56" i="2"/>
  <c r="AK56" i="2"/>
  <c r="AI56" i="2"/>
  <c r="AE56" i="2"/>
  <c r="AC56" i="2"/>
  <c r="Y56" i="2"/>
  <c r="W56" i="2"/>
  <c r="S56" i="2"/>
  <c r="Q56" i="2"/>
  <c r="M56" i="2"/>
  <c r="K56" i="2"/>
  <c r="G56" i="2"/>
  <c r="E56" i="2"/>
  <c r="BU55" i="2"/>
  <c r="BS55" i="2"/>
  <c r="BO55" i="2"/>
  <c r="BM55" i="2"/>
  <c r="BI55" i="2"/>
  <c r="BG55" i="2"/>
  <c r="BC55" i="2"/>
  <c r="BA55" i="2"/>
  <c r="AW55" i="2"/>
  <c r="AU55" i="2"/>
  <c r="AQ55" i="2"/>
  <c r="AO55" i="2"/>
  <c r="AK55" i="2"/>
  <c r="AI55" i="2"/>
  <c r="AE55" i="2"/>
  <c r="AC55" i="2"/>
  <c r="Y55" i="2"/>
  <c r="W55" i="2"/>
  <c r="S55" i="2"/>
  <c r="Q55" i="2"/>
  <c r="M55" i="2"/>
  <c r="K55" i="2"/>
  <c r="G55" i="2"/>
  <c r="E55" i="2"/>
  <c r="BU54" i="2"/>
  <c r="BS54" i="2"/>
  <c r="BO54" i="2"/>
  <c r="BM54" i="2"/>
  <c r="BI54" i="2"/>
  <c r="BG54" i="2"/>
  <c r="BC54" i="2"/>
  <c r="BA54" i="2"/>
  <c r="AW54" i="2"/>
  <c r="AU54" i="2"/>
  <c r="AQ54" i="2"/>
  <c r="AO54" i="2"/>
  <c r="AK54" i="2"/>
  <c r="AI54" i="2"/>
  <c r="AE54" i="2"/>
  <c r="AC54" i="2"/>
  <c r="Y54" i="2"/>
  <c r="W54" i="2"/>
  <c r="S54" i="2"/>
  <c r="Q54" i="2"/>
  <c r="M54" i="2"/>
  <c r="K54" i="2"/>
  <c r="G54" i="2"/>
  <c r="E54" i="2"/>
  <c r="BU53" i="2"/>
  <c r="BS53" i="2"/>
  <c r="BO53" i="2"/>
  <c r="BM53" i="2"/>
  <c r="BI53" i="2"/>
  <c r="BG53" i="2"/>
  <c r="BC53" i="2"/>
  <c r="BA53" i="2"/>
  <c r="AW53" i="2"/>
  <c r="AU53" i="2"/>
  <c r="AQ53" i="2"/>
  <c r="AO53" i="2"/>
  <c r="AK53" i="2"/>
  <c r="AI53" i="2"/>
  <c r="AE53" i="2"/>
  <c r="AC53" i="2"/>
  <c r="Y53" i="2"/>
  <c r="W53" i="2"/>
  <c r="S53" i="2"/>
  <c r="Q53" i="2"/>
  <c r="M53" i="2"/>
  <c r="K53" i="2"/>
  <c r="G53" i="2"/>
  <c r="E53" i="2"/>
  <c r="BU52" i="2"/>
  <c r="BS52" i="2"/>
  <c r="BO52" i="2"/>
  <c r="BM52" i="2"/>
  <c r="BI52" i="2"/>
  <c r="BG52" i="2"/>
  <c r="BC52" i="2"/>
  <c r="BA52" i="2"/>
  <c r="AW52" i="2"/>
  <c r="AU52" i="2"/>
  <c r="AQ52" i="2"/>
  <c r="AO52" i="2"/>
  <c r="AK52" i="2"/>
  <c r="AI52" i="2"/>
  <c r="AE52" i="2"/>
  <c r="AC52" i="2"/>
  <c r="Y52" i="2"/>
  <c r="W52" i="2"/>
  <c r="S52" i="2"/>
  <c r="Q52" i="2"/>
  <c r="M52" i="2"/>
  <c r="K52" i="2"/>
  <c r="G52" i="2"/>
  <c r="E52" i="2"/>
  <c r="BU51" i="2"/>
  <c r="BS51" i="2"/>
  <c r="BO51" i="2"/>
  <c r="BM51" i="2"/>
  <c r="BI51" i="2"/>
  <c r="BG51" i="2"/>
  <c r="BC51" i="2"/>
  <c r="BA51" i="2"/>
  <c r="AW51" i="2"/>
  <c r="AU51" i="2"/>
  <c r="AQ51" i="2"/>
  <c r="AO51" i="2"/>
  <c r="AK51" i="2"/>
  <c r="AI51" i="2"/>
  <c r="AE51" i="2"/>
  <c r="AC51" i="2"/>
  <c r="Y51" i="2"/>
  <c r="W51" i="2"/>
  <c r="S51" i="2"/>
  <c r="Q51" i="2"/>
  <c r="M51" i="2"/>
  <c r="K51" i="2"/>
  <c r="BU50" i="2"/>
  <c r="BS50" i="2"/>
  <c r="BO50" i="2"/>
  <c r="BM50" i="2"/>
  <c r="BI50" i="2"/>
  <c r="BG50" i="2"/>
  <c r="BC50" i="2"/>
  <c r="BA50" i="2"/>
  <c r="AW50" i="2"/>
  <c r="AU50" i="2"/>
  <c r="AQ50" i="2"/>
  <c r="AO50" i="2"/>
  <c r="AK50" i="2"/>
  <c r="AI50" i="2"/>
  <c r="AE50" i="2"/>
  <c r="AC50" i="2"/>
  <c r="Y50" i="2"/>
  <c r="W50" i="2"/>
  <c r="S50" i="2"/>
  <c r="Q50" i="2"/>
  <c r="M50" i="2"/>
  <c r="K50" i="2"/>
  <c r="BU49" i="2"/>
  <c r="BS49" i="2"/>
  <c r="BO49" i="2"/>
  <c r="BM49" i="2"/>
  <c r="BI49" i="2"/>
  <c r="BG49" i="2"/>
  <c r="BC49" i="2"/>
  <c r="BA49" i="2"/>
  <c r="AW49" i="2"/>
  <c r="AT49" i="2"/>
  <c r="AQ49" i="2"/>
  <c r="AO49" i="2"/>
  <c r="AK49" i="2"/>
  <c r="AI49" i="2"/>
  <c r="AE49" i="2"/>
  <c r="AC49" i="2"/>
  <c r="Y49" i="2"/>
  <c r="W49" i="2"/>
  <c r="S49" i="2"/>
  <c r="Q49" i="2"/>
  <c r="M49" i="2"/>
  <c r="K49" i="2"/>
  <c r="BC48" i="2"/>
  <c r="BA48" i="2"/>
  <c r="BU47" i="2"/>
  <c r="BS47" i="2"/>
  <c r="BO47" i="2"/>
  <c r="BM47" i="2"/>
  <c r="BI47" i="2"/>
  <c r="BG47" i="2"/>
  <c r="BC47" i="2"/>
  <c r="BA47" i="2"/>
  <c r="AW47" i="2"/>
  <c r="AU47" i="2"/>
  <c r="AQ47" i="2"/>
  <c r="AO47" i="2"/>
  <c r="AK47" i="2"/>
  <c r="AI47" i="2"/>
  <c r="AE47" i="2"/>
  <c r="AC47" i="2"/>
  <c r="Y47" i="2"/>
  <c r="W47" i="2"/>
  <c r="S47" i="2"/>
  <c r="Q47" i="2"/>
  <c r="M47" i="2"/>
  <c r="K47" i="2"/>
  <c r="G47" i="2"/>
  <c r="E47" i="2"/>
  <c r="BU46" i="2"/>
  <c r="BS46" i="2"/>
  <c r="BO46" i="2"/>
  <c r="BM46" i="2"/>
  <c r="BI46" i="2"/>
  <c r="BG46" i="2"/>
  <c r="BC46" i="2"/>
  <c r="BA46" i="2"/>
  <c r="AW46" i="2"/>
  <c r="AU46" i="2"/>
  <c r="AQ46" i="2"/>
  <c r="AO46" i="2"/>
  <c r="AK46" i="2"/>
  <c r="AI46" i="2"/>
  <c r="AE46" i="2"/>
  <c r="AC46" i="2"/>
  <c r="Y46" i="2"/>
  <c r="W46" i="2"/>
  <c r="S46" i="2"/>
  <c r="Q46" i="2"/>
  <c r="M46" i="2"/>
  <c r="K46" i="2"/>
  <c r="G46" i="2"/>
  <c r="E46" i="2"/>
  <c r="BU45" i="2"/>
  <c r="BS45" i="2"/>
  <c r="BO45" i="2"/>
  <c r="BM45" i="2"/>
  <c r="BI45" i="2"/>
  <c r="BG45" i="2"/>
  <c r="BC45" i="2"/>
  <c r="BA45" i="2"/>
  <c r="AW45" i="2"/>
  <c r="AT45" i="2"/>
  <c r="AU45" i="2" s="1"/>
  <c r="AQ45" i="2"/>
  <c r="AO45" i="2"/>
  <c r="AK45" i="2"/>
  <c r="AI45" i="2"/>
  <c r="AE45" i="2"/>
  <c r="AC45" i="2"/>
  <c r="Y45" i="2"/>
  <c r="W45" i="2"/>
  <c r="S45" i="2"/>
  <c r="Q45" i="2"/>
  <c r="M45" i="2"/>
  <c r="K45" i="2"/>
  <c r="G45" i="2"/>
  <c r="E45" i="2"/>
  <c r="BU44" i="2"/>
  <c r="BS44" i="2"/>
  <c r="BO44" i="2"/>
  <c r="BM44" i="2"/>
  <c r="BI44" i="2"/>
  <c r="BG44" i="2"/>
  <c r="BC44" i="2"/>
  <c r="BA44" i="2"/>
  <c r="AW44" i="2"/>
  <c r="AU44" i="2"/>
  <c r="AQ44" i="2"/>
  <c r="AO44" i="2"/>
  <c r="AK44" i="2"/>
  <c r="AI44" i="2"/>
  <c r="AE44" i="2"/>
  <c r="AC44" i="2"/>
  <c r="Y44" i="2"/>
  <c r="W44" i="2"/>
  <c r="S44" i="2"/>
  <c r="Q44" i="2"/>
  <c r="M44" i="2"/>
  <c r="K44" i="2"/>
  <c r="G44" i="2"/>
  <c r="E44" i="2"/>
  <c r="BU43" i="2"/>
  <c r="BS43" i="2"/>
  <c r="BO43" i="2"/>
  <c r="BM43" i="2"/>
  <c r="BI43" i="2"/>
  <c r="BG43" i="2"/>
  <c r="BC43" i="2"/>
  <c r="BA43" i="2"/>
  <c r="AW43" i="2"/>
  <c r="AU43" i="2"/>
  <c r="AQ43" i="2"/>
  <c r="AO43" i="2"/>
  <c r="AK43" i="2"/>
  <c r="AI43" i="2"/>
  <c r="AE43" i="2"/>
  <c r="AC43" i="2"/>
  <c r="Y43" i="2"/>
  <c r="W43" i="2"/>
  <c r="S43" i="2"/>
  <c r="Q43" i="2"/>
  <c r="M43" i="2"/>
  <c r="K43" i="2"/>
  <c r="G43" i="2"/>
  <c r="E43" i="2"/>
  <c r="BU42" i="2"/>
  <c r="BS42" i="2"/>
  <c r="BO42" i="2"/>
  <c r="BM42" i="2"/>
  <c r="BI42" i="2"/>
  <c r="BG42" i="2"/>
  <c r="BC42" i="2"/>
  <c r="BA42" i="2"/>
  <c r="AW42" i="2"/>
  <c r="AU42" i="2"/>
  <c r="AQ42" i="2"/>
  <c r="AO42" i="2"/>
  <c r="AK42" i="2"/>
  <c r="AI42" i="2"/>
  <c r="AE42" i="2"/>
  <c r="AC42" i="2"/>
  <c r="Y42" i="2"/>
  <c r="W42" i="2"/>
  <c r="S42" i="2"/>
  <c r="Q42" i="2"/>
  <c r="M42" i="2"/>
  <c r="K42" i="2"/>
  <c r="G42" i="2"/>
  <c r="E42" i="2"/>
  <c r="BU41" i="2"/>
  <c r="BS41" i="2"/>
  <c r="BO41" i="2"/>
  <c r="BM41" i="2"/>
  <c r="BI41" i="2"/>
  <c r="BG41" i="2"/>
  <c r="BU40" i="2"/>
  <c r="BS40" i="2"/>
  <c r="BO40" i="2"/>
  <c r="BM40" i="2"/>
  <c r="BI40" i="2"/>
  <c r="BG40" i="2"/>
  <c r="BC40" i="2"/>
  <c r="BA40" i="2"/>
  <c r="AW40" i="2"/>
  <c r="AU40" i="2"/>
  <c r="AQ40" i="2"/>
  <c r="AO40" i="2"/>
  <c r="AK40" i="2"/>
  <c r="AI40" i="2"/>
  <c r="AE40" i="2"/>
  <c r="AC40" i="2"/>
  <c r="Y40" i="2"/>
  <c r="W40" i="2"/>
  <c r="S40" i="2"/>
  <c r="Q40" i="2"/>
  <c r="M40" i="2"/>
  <c r="K40" i="2"/>
  <c r="G40" i="2"/>
  <c r="E40" i="2"/>
  <c r="BU39" i="2"/>
  <c r="BS39" i="2"/>
  <c r="BO39" i="2"/>
  <c r="BM39" i="2"/>
  <c r="BI39" i="2"/>
  <c r="BG39" i="2"/>
  <c r="BC39" i="2"/>
  <c r="BA39" i="2"/>
  <c r="AW39" i="2"/>
  <c r="AU39" i="2"/>
  <c r="AQ39" i="2"/>
  <c r="AO39" i="2"/>
  <c r="AK39" i="2"/>
  <c r="AI39" i="2"/>
  <c r="AE39" i="2"/>
  <c r="AC39" i="2"/>
  <c r="Y39" i="2"/>
  <c r="W39" i="2"/>
  <c r="S39" i="2"/>
  <c r="Q39" i="2"/>
  <c r="M39" i="2"/>
  <c r="K39" i="2"/>
  <c r="G39" i="2"/>
  <c r="E39" i="2"/>
  <c r="BU38" i="2"/>
  <c r="BS38" i="2"/>
  <c r="BO38" i="2"/>
  <c r="BM38" i="2"/>
  <c r="BI38" i="2"/>
  <c r="BG38" i="2"/>
  <c r="BC38" i="2"/>
  <c r="BA38" i="2"/>
  <c r="AW38" i="2"/>
  <c r="AU38" i="2"/>
  <c r="AQ38" i="2"/>
  <c r="AO38" i="2"/>
  <c r="AK38" i="2"/>
  <c r="AI38" i="2"/>
  <c r="AE38" i="2"/>
  <c r="AC38" i="2"/>
  <c r="Y38" i="2"/>
  <c r="W38" i="2"/>
  <c r="S38" i="2"/>
  <c r="Q38" i="2"/>
  <c r="M38" i="2"/>
  <c r="K38" i="2"/>
  <c r="G38" i="2"/>
  <c r="E38" i="2"/>
  <c r="G37" i="2"/>
  <c r="E37" i="2"/>
  <c r="BU36" i="2"/>
  <c r="BS36" i="2"/>
  <c r="BO36" i="2"/>
  <c r="BM36" i="2"/>
  <c r="BI36" i="2"/>
  <c r="BG36" i="2"/>
  <c r="BC36" i="2"/>
  <c r="BA36" i="2"/>
  <c r="AW36" i="2"/>
  <c r="AU36" i="2"/>
  <c r="AQ36" i="2"/>
  <c r="AO36" i="2"/>
  <c r="AK36" i="2"/>
  <c r="AI36" i="2"/>
  <c r="AE36" i="2"/>
  <c r="AC36" i="2"/>
  <c r="Y36" i="2"/>
  <c r="W36" i="2"/>
  <c r="S36" i="2"/>
  <c r="Q36" i="2"/>
  <c r="M36" i="2"/>
  <c r="K36" i="2"/>
  <c r="G36" i="2"/>
  <c r="E36" i="2"/>
  <c r="BU35" i="2"/>
  <c r="BS35" i="2"/>
  <c r="BO35" i="2"/>
  <c r="BM35" i="2"/>
  <c r="BI35" i="2"/>
  <c r="BG35" i="2"/>
  <c r="BC35" i="2"/>
  <c r="BA35" i="2"/>
  <c r="AW35" i="2"/>
  <c r="AU35" i="2"/>
  <c r="AQ35" i="2"/>
  <c r="AO35" i="2"/>
  <c r="AK35" i="2"/>
  <c r="AI35" i="2"/>
  <c r="AE35" i="2"/>
  <c r="AC35" i="2"/>
  <c r="Y35" i="2"/>
  <c r="W35" i="2"/>
  <c r="S35" i="2"/>
  <c r="Q35" i="2"/>
  <c r="M35" i="2"/>
  <c r="K35" i="2"/>
  <c r="G35" i="2"/>
  <c r="E35" i="2"/>
  <c r="BU34" i="2"/>
  <c r="BS34" i="2"/>
  <c r="BO34" i="2"/>
  <c r="BM34" i="2"/>
  <c r="BI34" i="2"/>
  <c r="BG34" i="2"/>
  <c r="BC34" i="2"/>
  <c r="BA34" i="2"/>
  <c r="AW34" i="2"/>
  <c r="AU34" i="2"/>
  <c r="AQ34" i="2"/>
  <c r="AO34" i="2"/>
  <c r="AK34" i="2"/>
  <c r="AI34" i="2"/>
  <c r="AE34" i="2"/>
  <c r="AC34" i="2"/>
  <c r="Y34" i="2"/>
  <c r="W34" i="2"/>
  <c r="S34" i="2"/>
  <c r="Q34" i="2"/>
  <c r="M34" i="2"/>
  <c r="K34" i="2"/>
  <c r="G34" i="2"/>
  <c r="E34" i="2"/>
  <c r="BU33" i="2"/>
  <c r="BS33" i="2"/>
  <c r="BO33" i="2"/>
  <c r="BM33" i="2"/>
  <c r="BI33" i="2"/>
  <c r="BG33" i="2"/>
  <c r="BC33" i="2"/>
  <c r="BA33" i="2"/>
  <c r="AW33" i="2"/>
  <c r="AU33" i="2"/>
  <c r="AQ33" i="2"/>
  <c r="AO33" i="2"/>
  <c r="AK33" i="2"/>
  <c r="AI33" i="2"/>
  <c r="AE33" i="2"/>
  <c r="AC33" i="2"/>
  <c r="Y33" i="2"/>
  <c r="W33" i="2"/>
  <c r="S33" i="2"/>
  <c r="Q33" i="2"/>
  <c r="M33" i="2"/>
  <c r="K33" i="2"/>
  <c r="G33" i="2"/>
  <c r="E33" i="2"/>
  <c r="BU32" i="2"/>
  <c r="BS32" i="2"/>
  <c r="BO32" i="2"/>
  <c r="BM32" i="2"/>
  <c r="BI32" i="2"/>
  <c r="BG32" i="2"/>
  <c r="BC32" i="2"/>
  <c r="BA32" i="2"/>
  <c r="AW32" i="2"/>
  <c r="AU32" i="2"/>
  <c r="AQ32" i="2"/>
  <c r="AO32" i="2"/>
  <c r="AK32" i="2"/>
  <c r="AI32" i="2"/>
  <c r="AE32" i="2"/>
  <c r="AC32" i="2"/>
  <c r="Y32" i="2"/>
  <c r="W32" i="2"/>
  <c r="S32" i="2"/>
  <c r="Q32" i="2"/>
  <c r="M32" i="2"/>
  <c r="K32" i="2"/>
  <c r="G32" i="2"/>
  <c r="E32" i="2"/>
  <c r="BU31" i="2"/>
  <c r="BS31" i="2"/>
  <c r="BU30" i="2"/>
  <c r="BS30" i="2"/>
  <c r="BO30" i="2"/>
  <c r="BM30" i="2"/>
  <c r="BI30" i="2"/>
  <c r="BG30" i="2"/>
  <c r="BC30" i="2"/>
  <c r="BA30" i="2"/>
  <c r="AW30" i="2"/>
  <c r="AU30" i="2"/>
  <c r="AQ30" i="2"/>
  <c r="AO30" i="2"/>
  <c r="AK30" i="2"/>
  <c r="AI30" i="2"/>
  <c r="AE30" i="2"/>
  <c r="AC30" i="2"/>
  <c r="Y30" i="2"/>
  <c r="W30" i="2"/>
  <c r="S30" i="2"/>
  <c r="Q30" i="2"/>
  <c r="M30" i="2"/>
  <c r="K30" i="2"/>
  <c r="G30" i="2"/>
  <c r="E30" i="2"/>
  <c r="BU29" i="2"/>
  <c r="BS29" i="2"/>
  <c r="BO29" i="2"/>
  <c r="BM29" i="2"/>
  <c r="BI29" i="2"/>
  <c r="BG29" i="2"/>
  <c r="BC29" i="2"/>
  <c r="BA29" i="2"/>
  <c r="AW29" i="2"/>
  <c r="AU29" i="2"/>
  <c r="AQ29" i="2"/>
  <c r="AO29" i="2"/>
  <c r="AK29" i="2"/>
  <c r="AI29" i="2"/>
  <c r="AE29" i="2"/>
  <c r="AC29" i="2"/>
  <c r="Y29" i="2"/>
  <c r="W29" i="2"/>
  <c r="S29" i="2"/>
  <c r="Q29" i="2"/>
  <c r="M29" i="2"/>
  <c r="K29" i="2"/>
  <c r="G29" i="2"/>
  <c r="E29" i="2"/>
  <c r="BU28" i="2"/>
  <c r="BS28" i="2"/>
  <c r="BO28" i="2"/>
  <c r="BM28" i="2"/>
  <c r="BI28" i="2"/>
  <c r="BG28" i="2"/>
  <c r="BC28" i="2"/>
  <c r="BA28" i="2"/>
  <c r="AW28" i="2"/>
  <c r="AU28" i="2"/>
  <c r="AQ28" i="2"/>
  <c r="AO28" i="2"/>
  <c r="AK28" i="2"/>
  <c r="AI28" i="2"/>
  <c r="AE28" i="2"/>
  <c r="AC28" i="2"/>
  <c r="Y28" i="2"/>
  <c r="W28" i="2"/>
  <c r="S28" i="2"/>
  <c r="Q28" i="2"/>
  <c r="M28" i="2"/>
  <c r="K28" i="2"/>
  <c r="G28" i="2"/>
  <c r="E28" i="2"/>
  <c r="BU27" i="2"/>
  <c r="BS27" i="2"/>
  <c r="BO27" i="2"/>
  <c r="BM27" i="2"/>
  <c r="BI27" i="2"/>
  <c r="BG27" i="2"/>
  <c r="BC27" i="2"/>
  <c r="BA27" i="2"/>
  <c r="AW27" i="2"/>
  <c r="AU27" i="2"/>
  <c r="AQ27" i="2"/>
  <c r="AO27" i="2"/>
  <c r="AK27" i="2"/>
  <c r="AI27" i="2"/>
  <c r="AE27" i="2"/>
  <c r="AC27" i="2"/>
  <c r="Y27" i="2"/>
  <c r="W27" i="2"/>
  <c r="S27" i="2"/>
  <c r="Q27" i="2"/>
  <c r="M27" i="2"/>
  <c r="K27" i="2"/>
  <c r="G27" i="2"/>
  <c r="E27" i="2"/>
  <c r="BU26" i="2"/>
  <c r="BS26" i="2"/>
  <c r="BO26" i="2"/>
  <c r="BM26" i="2"/>
  <c r="BI26" i="2"/>
  <c r="BG26" i="2"/>
  <c r="BC26" i="2"/>
  <c r="BA26" i="2"/>
  <c r="AW26" i="2"/>
  <c r="AU26" i="2"/>
  <c r="AQ26" i="2"/>
  <c r="AO26" i="2"/>
  <c r="AK26" i="2"/>
  <c r="AI26" i="2"/>
  <c r="AE26" i="2"/>
  <c r="AC26" i="2"/>
  <c r="Y26" i="2"/>
  <c r="W26" i="2"/>
  <c r="S26" i="2"/>
  <c r="Q26" i="2"/>
  <c r="M26" i="2"/>
  <c r="K26" i="2"/>
  <c r="G26" i="2"/>
  <c r="E26" i="2"/>
  <c r="BU25" i="2"/>
  <c r="BS25" i="2"/>
  <c r="BO25" i="2"/>
  <c r="BM25" i="2"/>
  <c r="BI25" i="2"/>
  <c r="BG25" i="2"/>
  <c r="BC25" i="2"/>
  <c r="BA25" i="2"/>
  <c r="AW25" i="2"/>
  <c r="AU25" i="2"/>
  <c r="AQ25" i="2"/>
  <c r="AO25" i="2"/>
  <c r="AK25" i="2"/>
  <c r="AI25" i="2"/>
  <c r="AE25" i="2"/>
  <c r="AC25" i="2"/>
  <c r="Y25" i="2"/>
  <c r="W25" i="2"/>
  <c r="S25" i="2"/>
  <c r="Q25" i="2"/>
  <c r="M25" i="2"/>
  <c r="K25" i="2"/>
  <c r="G25" i="2"/>
  <c r="E25" i="2"/>
  <c r="BU24" i="2"/>
  <c r="BS24" i="2"/>
  <c r="BO24" i="2"/>
  <c r="BM24" i="2"/>
  <c r="BI24" i="2"/>
  <c r="BG24" i="2"/>
  <c r="BC24" i="2"/>
  <c r="BA24" i="2"/>
  <c r="AW24" i="2"/>
  <c r="AU24" i="2"/>
  <c r="AQ24" i="2"/>
  <c r="AO24" i="2"/>
  <c r="AK24" i="2"/>
  <c r="AI24" i="2"/>
  <c r="AE24" i="2"/>
  <c r="AC24" i="2"/>
  <c r="Y24" i="2"/>
  <c r="W24" i="2"/>
  <c r="S24" i="2"/>
  <c r="Q24" i="2"/>
  <c r="M24" i="2"/>
  <c r="K24" i="2"/>
  <c r="G24" i="2"/>
  <c r="E24" i="2"/>
  <c r="BU23" i="2"/>
  <c r="BS23" i="2"/>
  <c r="BO23" i="2"/>
  <c r="BM23" i="2"/>
  <c r="BI23" i="2"/>
  <c r="BG23" i="2"/>
  <c r="BC23" i="2"/>
  <c r="BA23" i="2"/>
  <c r="AW23" i="2"/>
  <c r="AU23" i="2"/>
  <c r="AQ23" i="2"/>
  <c r="AO23" i="2"/>
  <c r="AK23" i="2"/>
  <c r="AI23" i="2"/>
  <c r="AE23" i="2"/>
  <c r="AC23" i="2"/>
  <c r="Y23" i="2"/>
  <c r="W23" i="2"/>
  <c r="S23" i="2"/>
  <c r="Q23" i="2"/>
  <c r="M23" i="2"/>
  <c r="K23" i="2"/>
  <c r="G23" i="2"/>
  <c r="E23" i="2"/>
  <c r="BU22" i="2"/>
  <c r="BS22" i="2"/>
  <c r="BO22" i="2"/>
  <c r="BM22" i="2"/>
  <c r="BI22" i="2"/>
  <c r="BG22" i="2"/>
  <c r="BC22" i="2"/>
  <c r="BA22" i="2"/>
  <c r="AW22" i="2"/>
  <c r="AU22" i="2"/>
  <c r="AQ22" i="2"/>
  <c r="AO22" i="2"/>
  <c r="AK22" i="2"/>
  <c r="AI22" i="2"/>
  <c r="AE22" i="2"/>
  <c r="AC22" i="2"/>
  <c r="Y22" i="2"/>
  <c r="W22" i="2"/>
  <c r="S22" i="2"/>
  <c r="Q22" i="2"/>
  <c r="M22" i="2"/>
  <c r="K22" i="2"/>
  <c r="G22" i="2"/>
  <c r="E22" i="2"/>
  <c r="BU21" i="2"/>
  <c r="BS21" i="2"/>
  <c r="BO21" i="2"/>
  <c r="BM21" i="2"/>
  <c r="BI21" i="2"/>
  <c r="BG21" i="2"/>
  <c r="BC21" i="2"/>
  <c r="BA21" i="2"/>
  <c r="AW21" i="2"/>
  <c r="AU21" i="2"/>
  <c r="AQ21" i="2"/>
  <c r="AO21" i="2"/>
  <c r="AK21" i="2"/>
  <c r="AI21" i="2"/>
  <c r="AE21" i="2"/>
  <c r="AC21" i="2"/>
  <c r="Y21" i="2"/>
  <c r="W21" i="2"/>
  <c r="S21" i="2"/>
  <c r="Q21" i="2"/>
  <c r="M21" i="2"/>
  <c r="K21" i="2"/>
  <c r="G21" i="2"/>
  <c r="E21" i="2"/>
  <c r="BU20" i="2"/>
  <c r="BS20" i="2"/>
  <c r="BO20" i="2"/>
  <c r="BM20" i="2"/>
  <c r="BI20" i="2"/>
  <c r="BG20" i="2"/>
  <c r="BC20" i="2"/>
  <c r="BA20" i="2"/>
  <c r="AW20" i="2"/>
  <c r="AT20" i="2"/>
  <c r="AU20" i="2" s="1"/>
  <c r="AQ20" i="2"/>
  <c r="AO20" i="2"/>
  <c r="AK20" i="2"/>
  <c r="AI20" i="2"/>
  <c r="AE20" i="2"/>
  <c r="AC20" i="2"/>
  <c r="Y20" i="2"/>
  <c r="W20" i="2"/>
  <c r="S20" i="2"/>
  <c r="Q20" i="2"/>
  <c r="M20" i="2"/>
  <c r="K20" i="2"/>
  <c r="G20" i="2"/>
  <c r="E20" i="2"/>
  <c r="BU19" i="2"/>
  <c r="BS19" i="2"/>
  <c r="BO19" i="2"/>
  <c r="BM19" i="2"/>
  <c r="BI19" i="2"/>
  <c r="BG19" i="2"/>
  <c r="BC19" i="2"/>
  <c r="BA19" i="2"/>
  <c r="AW19" i="2"/>
  <c r="AU19" i="2"/>
  <c r="AQ19" i="2"/>
  <c r="AO19" i="2"/>
  <c r="AK19" i="2"/>
  <c r="AI19" i="2"/>
  <c r="AE19" i="2"/>
  <c r="AC19" i="2"/>
  <c r="Y19" i="2"/>
  <c r="W19" i="2"/>
  <c r="S19" i="2"/>
  <c r="Q19" i="2"/>
  <c r="M19" i="2"/>
  <c r="K19" i="2"/>
  <c r="G19" i="2"/>
  <c r="E19" i="2"/>
  <c r="BU18" i="2"/>
  <c r="BS18" i="2"/>
  <c r="BO18" i="2"/>
  <c r="BM18" i="2"/>
  <c r="BI18" i="2"/>
  <c r="BG18" i="2"/>
  <c r="BC18" i="2"/>
  <c r="BA18" i="2"/>
  <c r="AW18" i="2"/>
  <c r="AU18" i="2"/>
  <c r="AQ18" i="2"/>
  <c r="AO18" i="2"/>
  <c r="AK18" i="2"/>
  <c r="AI18" i="2"/>
  <c r="AE18" i="2"/>
  <c r="AC18" i="2"/>
  <c r="Y18" i="2"/>
  <c r="W18" i="2"/>
  <c r="S18" i="2"/>
  <c r="Q18" i="2"/>
  <c r="M18" i="2"/>
  <c r="K18" i="2"/>
  <c r="G18" i="2"/>
  <c r="E18" i="2"/>
  <c r="BU17" i="2"/>
  <c r="BS17" i="2"/>
  <c r="BO17" i="2"/>
  <c r="BM17" i="2"/>
  <c r="BI17" i="2"/>
  <c r="BG17" i="2"/>
  <c r="BC17" i="2"/>
  <c r="BA17" i="2"/>
  <c r="AW17" i="2"/>
  <c r="AU17" i="2"/>
  <c r="AQ17" i="2"/>
  <c r="AO17" i="2"/>
  <c r="AK17" i="2"/>
  <c r="AI17" i="2"/>
  <c r="AE17" i="2"/>
  <c r="AC17" i="2"/>
  <c r="Y17" i="2"/>
  <c r="W17" i="2"/>
  <c r="S17" i="2"/>
  <c r="Q17" i="2"/>
  <c r="M17" i="2"/>
  <c r="K17" i="2"/>
  <c r="G17" i="2"/>
  <c r="E17" i="2"/>
  <c r="BU16" i="2"/>
  <c r="BS16" i="2"/>
  <c r="BO16" i="2"/>
  <c r="BM16" i="2"/>
  <c r="BI16" i="2"/>
  <c r="BG16" i="2"/>
  <c r="BC16" i="2"/>
  <c r="BA16" i="2"/>
  <c r="AW16" i="2"/>
  <c r="AU16" i="2"/>
  <c r="AQ16" i="2"/>
  <c r="AO16" i="2"/>
  <c r="AK16" i="2"/>
  <c r="AI16" i="2"/>
  <c r="AE16" i="2"/>
  <c r="AC16" i="2"/>
  <c r="Y16" i="2"/>
  <c r="W16" i="2"/>
  <c r="S16" i="2"/>
  <c r="Q16" i="2"/>
  <c r="M16" i="2"/>
  <c r="K16" i="2"/>
  <c r="G16" i="2"/>
  <c r="E16" i="2"/>
  <c r="BU15" i="2"/>
  <c r="BS15" i="2"/>
  <c r="BO15" i="2"/>
  <c r="BM15" i="2"/>
  <c r="BI15" i="2"/>
  <c r="BG15" i="2"/>
  <c r="BC15" i="2"/>
  <c r="BA15" i="2"/>
  <c r="AW15" i="2"/>
  <c r="AU15" i="2"/>
  <c r="AQ15" i="2"/>
  <c r="AO15" i="2"/>
  <c r="AK15" i="2"/>
  <c r="AI15" i="2"/>
  <c r="AE15" i="2"/>
  <c r="AC15" i="2"/>
  <c r="Y15" i="2"/>
  <c r="W15" i="2"/>
  <c r="S15" i="2"/>
  <c r="Q15" i="2"/>
  <c r="M15" i="2"/>
  <c r="K15" i="2"/>
  <c r="G15" i="2"/>
  <c r="E15" i="2"/>
  <c r="BU14" i="2"/>
  <c r="BS14" i="2"/>
  <c r="BO14" i="2"/>
  <c r="BM14" i="2"/>
  <c r="BI14" i="2"/>
  <c r="BG14" i="2"/>
  <c r="BC14" i="2"/>
  <c r="BA14" i="2"/>
  <c r="AW14" i="2"/>
  <c r="AU14" i="2"/>
  <c r="AQ14" i="2"/>
  <c r="AO14" i="2"/>
  <c r="AK14" i="2"/>
  <c r="AI14" i="2"/>
  <c r="AE14" i="2"/>
  <c r="AC14" i="2"/>
  <c r="Y14" i="2"/>
  <c r="W14" i="2"/>
  <c r="S14" i="2"/>
  <c r="Q14" i="2"/>
  <c r="M14" i="2"/>
  <c r="K14" i="2"/>
  <c r="G14" i="2"/>
  <c r="E14" i="2"/>
  <c r="BU13" i="2"/>
  <c r="BS13" i="2"/>
  <c r="BO13" i="2"/>
  <c r="BM13" i="2"/>
  <c r="BI13" i="2"/>
  <c r="BG13" i="2"/>
  <c r="BC13" i="2"/>
  <c r="BA13" i="2"/>
  <c r="AW13" i="2"/>
  <c r="AU13" i="2"/>
  <c r="AQ13" i="2"/>
  <c r="AO13" i="2"/>
  <c r="AK13" i="2"/>
  <c r="AI13" i="2"/>
  <c r="AE13" i="2"/>
  <c r="AC13" i="2"/>
  <c r="Y13" i="2"/>
  <c r="W13" i="2"/>
  <c r="S13" i="2"/>
  <c r="Q13" i="2"/>
  <c r="M13" i="2"/>
  <c r="K13" i="2"/>
  <c r="G13" i="2"/>
  <c r="E13" i="2"/>
  <c r="BU12" i="2"/>
  <c r="BS12" i="2"/>
  <c r="BO12" i="2"/>
  <c r="BM12" i="2"/>
  <c r="BI12" i="2"/>
  <c r="BG12" i="2"/>
  <c r="BC12" i="2"/>
  <c r="BA12" i="2"/>
  <c r="AW12" i="2"/>
  <c r="AU12" i="2"/>
  <c r="AQ12" i="2"/>
  <c r="AO12" i="2"/>
  <c r="AK12" i="2"/>
  <c r="AI12" i="2"/>
  <c r="AE12" i="2"/>
  <c r="AC12" i="2"/>
  <c r="Y12" i="2"/>
  <c r="W12" i="2"/>
  <c r="S12" i="2"/>
  <c r="Q12" i="2"/>
  <c r="M12" i="2"/>
  <c r="K12" i="2"/>
  <c r="G12" i="2"/>
  <c r="E12" i="2"/>
  <c r="BU11" i="2"/>
  <c r="BS11" i="2"/>
  <c r="BO11" i="2"/>
  <c r="BM11" i="2"/>
  <c r="BI11" i="2"/>
  <c r="BG11" i="2"/>
  <c r="BC11" i="2"/>
  <c r="BA11" i="2"/>
  <c r="AW11" i="2"/>
  <c r="AU11" i="2"/>
  <c r="AQ11" i="2"/>
  <c r="AO11" i="2"/>
  <c r="AK11" i="2"/>
  <c r="AI11" i="2"/>
  <c r="AE11" i="2"/>
  <c r="AC11" i="2"/>
  <c r="Y11" i="2"/>
  <c r="W11" i="2"/>
  <c r="S11" i="2"/>
  <c r="Q11" i="2"/>
  <c r="M11" i="2"/>
  <c r="K11" i="2"/>
  <c r="G11" i="2"/>
  <c r="E11" i="2"/>
  <c r="BU10" i="2"/>
  <c r="BS10" i="2"/>
  <c r="BO10" i="2"/>
  <c r="BM10" i="2"/>
  <c r="BI10" i="2"/>
  <c r="BG10" i="2"/>
  <c r="BC10" i="2"/>
  <c r="BA10" i="2"/>
  <c r="AW10" i="2"/>
  <c r="AU10" i="2"/>
  <c r="AQ10" i="2"/>
  <c r="AO10" i="2"/>
  <c r="AK10" i="2"/>
  <c r="AI10" i="2"/>
  <c r="AE10" i="2"/>
  <c r="AC10" i="2"/>
  <c r="Y10" i="2"/>
  <c r="W10" i="2"/>
  <c r="S10" i="2"/>
  <c r="Q10" i="2"/>
  <c r="M10" i="2"/>
  <c r="K10" i="2"/>
  <c r="G10" i="2"/>
  <c r="E10" i="2"/>
  <c r="BU9" i="2"/>
  <c r="BS9" i="2"/>
  <c r="BO9" i="2"/>
  <c r="BM9" i="2"/>
  <c r="BI9" i="2"/>
  <c r="BG9" i="2"/>
  <c r="BC9" i="2"/>
  <c r="BA9" i="2"/>
  <c r="AW9" i="2"/>
  <c r="AU9" i="2"/>
  <c r="AQ9" i="2"/>
  <c r="AO9" i="2"/>
  <c r="AK9" i="2"/>
  <c r="AI9" i="2"/>
  <c r="AE9" i="2"/>
  <c r="AC9" i="2"/>
  <c r="Y9" i="2"/>
  <c r="W9" i="2"/>
  <c r="S9" i="2"/>
  <c r="Q9" i="2"/>
  <c r="M9" i="2"/>
  <c r="K9" i="2"/>
  <c r="G9" i="2"/>
  <c r="E9" i="2"/>
  <c r="BU8" i="2"/>
  <c r="BS8" i="2"/>
  <c r="BO8" i="2"/>
  <c r="BM8" i="2"/>
  <c r="BI8" i="2"/>
  <c r="BG8" i="2"/>
  <c r="BC8" i="2"/>
  <c r="BA8" i="2"/>
  <c r="AW8" i="2"/>
  <c r="AU8" i="2"/>
  <c r="AQ8" i="2"/>
  <c r="AO8" i="2"/>
  <c r="AK8" i="2"/>
  <c r="AI8" i="2"/>
  <c r="AE8" i="2"/>
  <c r="AC8" i="2"/>
  <c r="Y8" i="2"/>
  <c r="W8" i="2"/>
  <c r="S8" i="2"/>
  <c r="Q8" i="2"/>
  <c r="M8" i="2"/>
  <c r="K8" i="2"/>
  <c r="G8" i="2"/>
  <c r="E8" i="2"/>
  <c r="BU7" i="2"/>
  <c r="BS7" i="2"/>
  <c r="BO7" i="2"/>
  <c r="BM7" i="2"/>
  <c r="BI7" i="2"/>
  <c r="BG7" i="2"/>
  <c r="BC7" i="2"/>
  <c r="BA7" i="2"/>
  <c r="AW7" i="2"/>
  <c r="AU7" i="2"/>
  <c r="AQ7" i="2"/>
  <c r="AO7" i="2"/>
  <c r="AK7" i="2"/>
  <c r="AI7" i="2"/>
  <c r="AE7" i="2"/>
  <c r="AC7" i="2"/>
  <c r="Y7" i="2"/>
  <c r="W7" i="2"/>
  <c r="S7" i="2"/>
  <c r="Q7" i="2"/>
  <c r="M7" i="2"/>
  <c r="K7" i="2"/>
  <c r="G7" i="2"/>
  <c r="E7" i="2"/>
  <c r="BU6" i="2"/>
  <c r="BS6" i="2"/>
  <c r="BO6" i="2"/>
  <c r="BM6" i="2"/>
  <c r="BI6" i="2"/>
  <c r="BG6" i="2"/>
  <c r="BC6" i="2"/>
  <c r="BA6" i="2"/>
  <c r="AW6" i="2"/>
  <c r="AU6" i="2"/>
  <c r="AQ6" i="2"/>
  <c r="AO6" i="2"/>
  <c r="AK6" i="2"/>
  <c r="AI6" i="2"/>
  <c r="AE6" i="2"/>
  <c r="AC6" i="2"/>
  <c r="Y6" i="2"/>
  <c r="W6" i="2"/>
  <c r="S6" i="2"/>
  <c r="Q6" i="2"/>
  <c r="M6" i="2"/>
  <c r="K6" i="2"/>
  <c r="G6" i="2"/>
  <c r="E6" i="2"/>
  <c r="BU189" i="2" l="1"/>
  <c r="AP204" i="2"/>
  <c r="AJ193" i="2"/>
  <c r="AK203" i="2"/>
  <c r="AW203" i="2"/>
  <c r="BI203" i="2"/>
  <c r="BM188" i="2"/>
  <c r="BG189" i="2"/>
  <c r="E202" i="2"/>
  <c r="Q202" i="2"/>
  <c r="AI189" i="2"/>
  <c r="BY192" i="2"/>
  <c r="AL204" i="2"/>
  <c r="W203" i="2"/>
  <c r="AI203" i="2"/>
  <c r="V204" i="2"/>
  <c r="W204" i="2" s="1"/>
  <c r="BJ204" i="2"/>
  <c r="BY188" i="2"/>
  <c r="Q189" i="2"/>
  <c r="BC189" i="2"/>
  <c r="K190" i="2"/>
  <c r="G189" i="2"/>
  <c r="D204" i="2"/>
  <c r="J204" i="2"/>
  <c r="R193" i="2"/>
  <c r="R205" i="2" s="1"/>
  <c r="BA203" i="2"/>
  <c r="M188" i="2"/>
  <c r="AW192" i="2"/>
  <c r="CA192" i="2"/>
  <c r="BM201" i="2"/>
  <c r="AW189" i="2"/>
  <c r="BW193" i="2"/>
  <c r="BO190" i="2"/>
  <c r="BU191" i="2"/>
  <c r="AC192" i="2"/>
  <c r="E188" i="2"/>
  <c r="Y201" i="2"/>
  <c r="AW201" i="2"/>
  <c r="G188" i="2"/>
  <c r="AB193" i="2"/>
  <c r="Q188" i="2"/>
  <c r="Z193" i="2"/>
  <c r="AX193" i="2"/>
  <c r="AI191" i="2"/>
  <c r="BY191" i="2"/>
  <c r="Q192" i="2"/>
  <c r="AC201" i="2"/>
  <c r="BA201" i="2"/>
  <c r="CA189" i="2"/>
  <c r="G190" i="2"/>
  <c r="AE190" i="2"/>
  <c r="BS190" i="2"/>
  <c r="CA191" i="2"/>
  <c r="AJ204" i="2"/>
  <c r="AJ205" i="2" s="1"/>
  <c r="AV204" i="2"/>
  <c r="BO203" i="2"/>
  <c r="B204" i="2"/>
  <c r="N204" i="2"/>
  <c r="Z204" i="2"/>
  <c r="BI202" i="2"/>
  <c r="O204" i="2"/>
  <c r="AM204" i="2"/>
  <c r="BK204" i="2"/>
  <c r="C204" i="2"/>
  <c r="AA204" i="2"/>
  <c r="AY204" i="2"/>
  <c r="W188" i="2"/>
  <c r="AI188" i="2"/>
  <c r="BI188" i="2"/>
  <c r="T193" i="2"/>
  <c r="AU190" i="2"/>
  <c r="BY190" i="2"/>
  <c r="E191" i="2"/>
  <c r="AC191" i="2"/>
  <c r="AO191" i="2"/>
  <c r="BM191" i="2"/>
  <c r="K192" i="2"/>
  <c r="AI192" i="2"/>
  <c r="P204" i="2"/>
  <c r="AN204" i="2"/>
  <c r="AZ204" i="2"/>
  <c r="BL204" i="2"/>
  <c r="BP204" i="2"/>
  <c r="K201" i="2"/>
  <c r="AI201" i="2"/>
  <c r="BS203" i="2"/>
  <c r="M201" i="2"/>
  <c r="BU203" i="2"/>
  <c r="BI190" i="2"/>
  <c r="CA190" i="2"/>
  <c r="AE191" i="2"/>
  <c r="H204" i="2"/>
  <c r="BV204" i="2"/>
  <c r="Y203" i="2"/>
  <c r="AU203" i="2"/>
  <c r="BG203" i="2"/>
  <c r="AK188" i="2"/>
  <c r="AE189" i="2"/>
  <c r="AY193" i="2"/>
  <c r="Q191" i="2"/>
  <c r="AW191" i="2"/>
  <c r="Y192" i="2"/>
  <c r="BG192" i="2"/>
  <c r="BS192" i="2"/>
  <c r="L204" i="2"/>
  <c r="W200" i="2"/>
  <c r="BF204" i="2"/>
  <c r="AK201" i="2"/>
  <c r="X204" i="2"/>
  <c r="BI201" i="2"/>
  <c r="M202" i="2"/>
  <c r="AI202" i="2"/>
  <c r="AU202" i="2"/>
  <c r="BG202" i="2"/>
  <c r="BX204" i="2"/>
  <c r="BY204" i="2" s="1"/>
  <c r="Q201" i="2"/>
  <c r="BY202" i="2"/>
  <c r="E203" i="2"/>
  <c r="Q203" i="2"/>
  <c r="AC203" i="2"/>
  <c r="BC188" i="2"/>
  <c r="BA191" i="2"/>
  <c r="G192" i="2"/>
  <c r="BY201" i="2"/>
  <c r="CA202" i="2"/>
  <c r="G203" i="2"/>
  <c r="S203" i="2"/>
  <c r="AE203" i="2"/>
  <c r="BA188" i="2"/>
  <c r="BA190" i="2"/>
  <c r="AO188" i="2"/>
  <c r="BC190" i="2"/>
  <c r="AO192" i="2"/>
  <c r="AQ188" i="2"/>
  <c r="BE193" i="2"/>
  <c r="BE205" i="2" s="1"/>
  <c r="BD193" i="2"/>
  <c r="Y191" i="2"/>
  <c r="AQ191" i="2"/>
  <c r="S192" i="2"/>
  <c r="BM192" i="2"/>
  <c r="AQ201" i="2"/>
  <c r="AQ203" i="2"/>
  <c r="BS188" i="2"/>
  <c r="AC188" i="2"/>
  <c r="BO188" i="2"/>
  <c r="K188" i="2"/>
  <c r="K189" i="2"/>
  <c r="BF193" i="2"/>
  <c r="W190" i="2"/>
  <c r="K191" i="2"/>
  <c r="AK191" i="2"/>
  <c r="M192" i="2"/>
  <c r="T204" i="2"/>
  <c r="BQ204" i="2"/>
  <c r="BC201" i="2"/>
  <c r="BO201" i="2"/>
  <c r="G202" i="2"/>
  <c r="AC202" i="2"/>
  <c r="BA202" i="2"/>
  <c r="AW188" i="2"/>
  <c r="X193" i="2"/>
  <c r="I204" i="2"/>
  <c r="K204" i="2" s="1"/>
  <c r="AF204" i="2"/>
  <c r="AR204" i="2"/>
  <c r="BD204" i="2"/>
  <c r="BR204" i="2"/>
  <c r="BH193" i="2"/>
  <c r="BI193" i="2" s="1"/>
  <c r="AF193" i="2"/>
  <c r="BL193" i="2"/>
  <c r="W191" i="2"/>
  <c r="BJ193" i="2"/>
  <c r="AA193" i="2"/>
  <c r="AC193" i="2" s="1"/>
  <c r="BG188" i="2"/>
  <c r="I193" i="2"/>
  <c r="AZ193" i="2"/>
  <c r="AZ205" i="2" s="1"/>
  <c r="M190" i="2"/>
  <c r="AI190" i="2"/>
  <c r="AE192" i="2"/>
  <c r="BA192" i="2"/>
  <c r="AU200" i="2"/>
  <c r="BZ204" i="2"/>
  <c r="CA200" i="2"/>
  <c r="AQ192" i="2"/>
  <c r="CA188" i="2"/>
  <c r="U193" i="2"/>
  <c r="U205" i="2" s="1"/>
  <c r="S188" i="2"/>
  <c r="B193" i="2"/>
  <c r="B205" i="2" s="1"/>
  <c r="AP193" i="2"/>
  <c r="BM189" i="2"/>
  <c r="BP193" i="2"/>
  <c r="E190" i="2"/>
  <c r="S190" i="2"/>
  <c r="AK190" i="2"/>
  <c r="BG190" i="2"/>
  <c r="AU191" i="2"/>
  <c r="BO191" i="2"/>
  <c r="W192" i="2"/>
  <c r="AK192" i="2"/>
  <c r="BC192" i="2"/>
  <c r="G200" i="2"/>
  <c r="AB204" i="2"/>
  <c r="AB205" i="2" s="1"/>
  <c r="AW200" i="2"/>
  <c r="BH204" i="2"/>
  <c r="BU201" i="2"/>
  <c r="BK193" i="2"/>
  <c r="BC191" i="2"/>
  <c r="AE188" i="2"/>
  <c r="C193" i="2"/>
  <c r="L193" i="2"/>
  <c r="W189" i="2"/>
  <c r="AG193" i="2"/>
  <c r="AK193" i="2" s="1"/>
  <c r="AR193" i="2"/>
  <c r="BN193" i="2"/>
  <c r="BV193" i="2"/>
  <c r="P193" i="2"/>
  <c r="AV193" i="2"/>
  <c r="G191" i="2"/>
  <c r="BI191" i="2"/>
  <c r="N193" i="2"/>
  <c r="BO192" i="2"/>
  <c r="AX204" i="2"/>
  <c r="J193" i="2"/>
  <c r="J205" i="2" s="1"/>
  <c r="Y188" i="2"/>
  <c r="BU188" i="2"/>
  <c r="D193" i="2"/>
  <c r="Y189" i="2"/>
  <c r="AH193" i="2"/>
  <c r="AS193" i="2"/>
  <c r="AS205" i="2" s="1"/>
  <c r="BS189" i="2"/>
  <c r="AC190" i="2"/>
  <c r="AQ190" i="2"/>
  <c r="BU190" i="2"/>
  <c r="S191" i="2"/>
  <c r="BG191" i="2"/>
  <c r="BS191" i="2"/>
  <c r="E192" i="2"/>
  <c r="AU192" i="2"/>
  <c r="BI192" i="2"/>
  <c r="AE200" i="2"/>
  <c r="BT193" i="2"/>
  <c r="BT205" i="2" s="1"/>
  <c r="BX193" i="2"/>
  <c r="H193" i="2"/>
  <c r="H205" i="2" s="1"/>
  <c r="AN193" i="2"/>
  <c r="M191" i="2"/>
  <c r="AL193" i="2"/>
  <c r="BU192" i="2"/>
  <c r="E201" i="2"/>
  <c r="W201" i="2"/>
  <c r="AU201" i="2"/>
  <c r="BS201" i="2"/>
  <c r="AO203" i="2"/>
  <c r="BG201" i="2"/>
  <c r="AE202" i="2"/>
  <c r="G201" i="2"/>
  <c r="Y202" i="2"/>
  <c r="BC202" i="2"/>
  <c r="BM202" i="2"/>
  <c r="K203" i="2"/>
  <c r="BC203" i="2"/>
  <c r="BY203" i="2"/>
  <c r="AH204" i="2"/>
  <c r="AT204" i="2"/>
  <c r="AU204" i="2" s="1"/>
  <c r="BC200" i="2"/>
  <c r="BN204" i="2"/>
  <c r="S201" i="2"/>
  <c r="AO201" i="2"/>
  <c r="W202" i="2"/>
  <c r="AK202" i="2"/>
  <c r="BO202" i="2"/>
  <c r="BS202" i="2"/>
  <c r="M203" i="2"/>
  <c r="BM203" i="2"/>
  <c r="CA203" i="2"/>
  <c r="AE201" i="2"/>
  <c r="CA201" i="2"/>
  <c r="AU49" i="2"/>
  <c r="AT188" i="2"/>
  <c r="AU188" i="2" s="1"/>
  <c r="AM193" i="2"/>
  <c r="AQ189" i="2"/>
  <c r="AO189" i="2"/>
  <c r="O193" i="2"/>
  <c r="O205" i="2" s="1"/>
  <c r="S189" i="2"/>
  <c r="F193" i="2"/>
  <c r="G193" i="2" s="1"/>
  <c r="V193" i="2"/>
  <c r="AD193" i="2"/>
  <c r="BB193" i="2"/>
  <c r="BB205" i="2" s="1"/>
  <c r="BQ193" i="2"/>
  <c r="BZ193" i="2"/>
  <c r="AW202" i="2"/>
  <c r="BO189" i="2"/>
  <c r="BR193" i="2"/>
  <c r="Q204" i="2"/>
  <c r="Y204" i="2"/>
  <c r="AV205" i="2"/>
  <c r="AW204" i="2"/>
  <c r="BS200" i="2"/>
  <c r="Q190" i="2"/>
  <c r="Y190" i="2"/>
  <c r="AO190" i="2"/>
  <c r="AW190" i="2"/>
  <c r="BM190" i="2"/>
  <c r="Q200" i="2"/>
  <c r="Y200" i="2"/>
  <c r="AO200" i="2"/>
  <c r="BM200" i="2"/>
  <c r="BU204" i="2"/>
  <c r="AO202" i="2"/>
  <c r="E189" i="2"/>
  <c r="M189" i="2"/>
  <c r="AC189" i="2"/>
  <c r="AK189" i="2"/>
  <c r="BA189" i="2"/>
  <c r="BI189" i="2"/>
  <c r="BY189" i="2"/>
  <c r="S204" i="2"/>
  <c r="AP205" i="2"/>
  <c r="BG204" i="2"/>
  <c r="BU200" i="2"/>
  <c r="BV205" i="2"/>
  <c r="AQ202" i="2"/>
  <c r="BU202" i="2"/>
  <c r="AT189" i="2"/>
  <c r="K200" i="2"/>
  <c r="S200" i="2"/>
  <c r="AI200" i="2"/>
  <c r="AQ200" i="2"/>
  <c r="BG200" i="2"/>
  <c r="BO200" i="2"/>
  <c r="BW205" i="2"/>
  <c r="E200" i="2"/>
  <c r="M200" i="2"/>
  <c r="AC200" i="2"/>
  <c r="AK200" i="2"/>
  <c r="BA200" i="2"/>
  <c r="BI200" i="2"/>
  <c r="BY200" i="2"/>
  <c r="S202" i="2"/>
  <c r="AE204" i="2"/>
  <c r="K202" i="2"/>
  <c r="BQ205" i="2" l="1"/>
  <c r="BS204" i="2"/>
  <c r="AL205" i="2"/>
  <c r="I205" i="2"/>
  <c r="BL205" i="2"/>
  <c r="BA204" i="2"/>
  <c r="C205" i="2"/>
  <c r="G204" i="2"/>
  <c r="G205" i="2" s="1"/>
  <c r="AE193" i="2"/>
  <c r="AE205" i="2" s="1"/>
  <c r="BY193" i="2"/>
  <c r="BY205" i="2" s="1"/>
  <c r="AK204" i="2"/>
  <c r="E204" i="2"/>
  <c r="CA193" i="2"/>
  <c r="AO204" i="2"/>
  <c r="Z205" i="2"/>
  <c r="K193" i="2"/>
  <c r="K205" i="2" s="1"/>
  <c r="W193" i="2"/>
  <c r="W205" i="2" s="1"/>
  <c r="AQ204" i="2"/>
  <c r="AF205" i="2"/>
  <c r="E193" i="2"/>
  <c r="E205" i="2" s="1"/>
  <c r="M193" i="2"/>
  <c r="M205" i="2" s="1"/>
  <c r="AY205" i="2"/>
  <c r="BC204" i="2"/>
  <c r="AW193" i="2"/>
  <c r="AW205" i="2" s="1"/>
  <c r="AX205" i="2"/>
  <c r="M204" i="2"/>
  <c r="BP205" i="2"/>
  <c r="BX205" i="2"/>
  <c r="AR205" i="2"/>
  <c r="F205" i="2"/>
  <c r="AG205" i="2"/>
  <c r="AQ193" i="2"/>
  <c r="AH205" i="2"/>
  <c r="BJ205" i="2"/>
  <c r="T205" i="2"/>
  <c r="BF205" i="2"/>
  <c r="BN205" i="2"/>
  <c r="P205" i="2"/>
  <c r="AM205" i="2"/>
  <c r="BR205" i="2"/>
  <c r="BK205" i="2"/>
  <c r="N205" i="2"/>
  <c r="Y193" i="2"/>
  <c r="Y205" i="2" s="1"/>
  <c r="AD205" i="2"/>
  <c r="BO204" i="2"/>
  <c r="BO193" i="2"/>
  <c r="L205" i="2"/>
  <c r="X205" i="2"/>
  <c r="AO193" i="2"/>
  <c r="AI193" i="2"/>
  <c r="BZ205" i="2"/>
  <c r="V205" i="2"/>
  <c r="BM204" i="2"/>
  <c r="AA205" i="2"/>
  <c r="BD205" i="2"/>
  <c r="BU193" i="2"/>
  <c r="BU205" i="2" s="1"/>
  <c r="CA204" i="2"/>
  <c r="CA205" i="2" s="1"/>
  <c r="AN205" i="2"/>
  <c r="BC193" i="2"/>
  <c r="AC204" i="2"/>
  <c r="AC205" i="2" s="1"/>
  <c r="D205" i="2"/>
  <c r="BG193" i="2"/>
  <c r="BG205" i="2" s="1"/>
  <c r="BH205" i="2"/>
  <c r="AI204" i="2"/>
  <c r="AI205" i="2" s="1"/>
  <c r="BA193" i="2"/>
  <c r="BA205" i="2" s="1"/>
  <c r="AK205" i="2"/>
  <c r="BM193" i="2"/>
  <c r="BI204" i="2"/>
  <c r="BI205" i="2" s="1"/>
  <c r="AU189" i="2"/>
  <c r="AT193" i="2"/>
  <c r="Q193" i="2"/>
  <c r="Q205" i="2" s="1"/>
  <c r="S193" i="2"/>
  <c r="S205" i="2" s="1"/>
  <c r="BS193" i="2"/>
  <c r="BS205" i="2" s="1"/>
  <c r="AO205" i="2" l="1"/>
  <c r="AQ205" i="2"/>
  <c r="BC205" i="2"/>
  <c r="BM205" i="2"/>
  <c r="BO205" i="2"/>
  <c r="AU193" i="2"/>
  <c r="AU205" i="2" s="1"/>
  <c r="AT205" i="2"/>
</calcChain>
</file>

<file path=xl/sharedStrings.xml><?xml version="1.0" encoding="utf-8"?>
<sst xmlns="http://schemas.openxmlformats.org/spreadsheetml/2006/main" count="321" uniqueCount="92">
  <si>
    <t>PRESUPUESTO ANUAL DISTRITO CAPITAL</t>
  </si>
  <si>
    <t>Millones de pesos</t>
  </si>
  <si>
    <t>2 0 1 2</t>
  </si>
  <si>
    <t>2 0 1 3</t>
  </si>
  <si>
    <t>2 0 1 4</t>
  </si>
  <si>
    <t>2 0 1 5</t>
  </si>
  <si>
    <t>2 0 1 6</t>
  </si>
  <si>
    <t>2 0 1 7</t>
  </si>
  <si>
    <t>2 0 1 8</t>
  </si>
  <si>
    <t>2 0 1 9</t>
  </si>
  <si>
    <t>2 0 2 0</t>
  </si>
  <si>
    <t>2 0 2 1</t>
  </si>
  <si>
    <t>2 0 2 2</t>
  </si>
  <si>
    <t>ENTIDAD - TIPO DE GASTO</t>
  </si>
  <si>
    <t>Presupuesto Disponible</t>
  </si>
  <si>
    <t>Compromisos</t>
  </si>
  <si>
    <t>% Ejec</t>
  </si>
  <si>
    <t>Giros</t>
  </si>
  <si>
    <t>%Ejec Giros</t>
  </si>
  <si>
    <t>0100-CONCEJO DE BOGOTA</t>
  </si>
  <si>
    <t>Funcionamiento</t>
  </si>
  <si>
    <t>0102-PERSONERÍA DE BOGOTÁ</t>
  </si>
  <si>
    <t>Inversión directa</t>
  </si>
  <si>
    <t>0104-SECRETARÍA GENERAL</t>
  </si>
  <si>
    <t>0105-VEEDURÍA DISTRITAL</t>
  </si>
  <si>
    <t>0110-SECRETARÍA DISTRITAL DE GOBIERNO</t>
  </si>
  <si>
    <t>0111-SECRETARÍA DISTRITAL DE HACIENDA</t>
  </si>
  <si>
    <t>Servicio de la deuda</t>
  </si>
  <si>
    <t>Transferencias</t>
  </si>
  <si>
    <t>0112-SECRETARÍA DE EDUCACIÓN DEL DISTRITO</t>
  </si>
  <si>
    <t>0113-SECRETARÍA DISTRITAL DE MOVILIDAD</t>
  </si>
  <si>
    <t xml:space="preserve"> </t>
  </si>
  <si>
    <t>0114-SECRETARÍA DISTRITAL DE SALUD</t>
  </si>
  <si>
    <t>0117-SECRETARÍA DISTRITAL DE DESARROLLO ECONÓMICO</t>
  </si>
  <si>
    <t>0118-SECRETARÍA DISTRITAL DEL HABITAT</t>
  </si>
  <si>
    <t>0119-SECRETARÍA DISTRITAL DE CULTURA, RECREACIÓN Y DEPORTE</t>
  </si>
  <si>
    <t xml:space="preserve">0120-SECRETARÍA DISTRITAL DE PLANEACIÓN </t>
  </si>
  <si>
    <t>0121-SECRETARÍA DISTRITAL DE LA MUJER</t>
  </si>
  <si>
    <t>0122-SECRETARÍA DISTRITAL DE INTEGRACIÓN SOCIAL</t>
  </si>
  <si>
    <t>0125-DEPARTAMENTO ADMINISTRATIVO DEL SERVICIO CIVIL</t>
  </si>
  <si>
    <t>0126-SECRETARÍA DISTRITAL DE AMBIENTE</t>
  </si>
  <si>
    <t>0127-DEPARTAMENTO ADTIVO DE LA DEFENSORÍA ESPACIO PUBLICO</t>
  </si>
  <si>
    <t>0131-UNIDAD ADMINISTRATIVA ESPECIAL CUERPO OFICIAL DE BOMBEROS</t>
  </si>
  <si>
    <t>0136-SECRETARIA JURIDICA DISTRITAL</t>
  </si>
  <si>
    <t>0137-SECRETARÍA DISTRITAL DE SEGURIDAD, CONVIVENCIA Y JUSTICIA</t>
  </si>
  <si>
    <t>0200-INSTITUTO PARA LA ECONOMÍA SOCIAL</t>
  </si>
  <si>
    <t xml:space="preserve">0201-FONDO FINANCIERO DE SALUD </t>
  </si>
  <si>
    <t>0203-INSTITUTO DISTRITAL DE GESTIÓN DE RIESGOS Y CAMBIO CLIMATICO</t>
  </si>
  <si>
    <t xml:space="preserve">0204-INSTITUTO DE DESARROLLO URBANO  </t>
  </si>
  <si>
    <t>0206-FONDO DE PRESTACIONES ECONÓMICAS, CESANTÍAS Y PENSIONES</t>
  </si>
  <si>
    <t>0208-CAJA DE LA VIVIENDA POPULAR</t>
  </si>
  <si>
    <t>0211-INSTITUTO DISTRITAL DE RECREACIÓN Y DEPORTE</t>
  </si>
  <si>
    <t>0213-INSTITUTO DISTRITAL DE PATRIMONIO CULTURAL</t>
  </si>
  <si>
    <t>0214-INSTITUTO DISTRITAL PARA LA PROTECCIÓN DE LA NIÑEZ Y LA JUVENTUD</t>
  </si>
  <si>
    <t>0215-FUNDACIÓN GILBERTO ALZATE AVENDAÑO</t>
  </si>
  <si>
    <t>0216-ORQUESTA FILARMÓNICA DE BOGOTÁ</t>
  </si>
  <si>
    <t>0217-FONDO DE SEGURIDAD Y VIGILANCIA</t>
  </si>
  <si>
    <t>0218-JARDIN BOTÁNICO</t>
  </si>
  <si>
    <t>0219-INSTITUTO PARA LA INVESTIGACION EDUCATIVA Y EL DESARROLLO PEDAGÓGICO</t>
  </si>
  <si>
    <t>0220-INSTITUTO DISTRITAL DE PARTICIPACIÓN Y ACCIÓN COMUNAL</t>
  </si>
  <si>
    <t>0221-INSTITUTO DISTRITAL DE TURISMO</t>
  </si>
  <si>
    <t>0222-INSTITUTO DISTRITAL DE LAS ARTES</t>
  </si>
  <si>
    <t>0226-UNIDAD ADMINISTRATIVA ESPECIAL DE CATASTRO</t>
  </si>
  <si>
    <t>0227-UNIDAD ADTIVA ESPECIAL DE REHABILITACIÓN Y MANTO. VIAL</t>
  </si>
  <si>
    <t>0228-UNIDAD ADMINISTRATIVA ESPECIAL DE SERVICIOS PÚBLICOS</t>
  </si>
  <si>
    <t>0229-INSTITUTO DISTRITAL DE PROTECCIÓN Y BIENESTAR ANIMAL</t>
  </si>
  <si>
    <t xml:space="preserve">0230-UNIVERSIDAD DISTRITAL  </t>
  </si>
  <si>
    <t>0235-CONTRALORÍA DISTRITAL</t>
  </si>
  <si>
    <t>0501-AGENCIA DE EDUCACIÓN SUPERIOR, CIENCIA Y TECNOLOGÍA - ATENEA</t>
  </si>
  <si>
    <t>TOTAL PRESUPUESTO ANUAL</t>
  </si>
  <si>
    <t xml:space="preserve"> 2 0 2 1</t>
  </si>
  <si>
    <t xml:space="preserve"> 2 0 2 2</t>
  </si>
  <si>
    <t xml:space="preserve">2 0 2 3 </t>
  </si>
  <si>
    <t xml:space="preserve"> 2 0 2 4</t>
  </si>
  <si>
    <t>Presupuesto Inicial</t>
  </si>
  <si>
    <t>0</t>
  </si>
  <si>
    <t>FONDATT</t>
  </si>
  <si>
    <t>Departamento Administrativo del Medio Ambiente</t>
  </si>
  <si>
    <t>Unidad  de Servicios Públicos</t>
  </si>
  <si>
    <t>Secretaria de Obras Publicas</t>
  </si>
  <si>
    <t>Secretaria de Transito y Transporte</t>
  </si>
  <si>
    <t>Departamento Administrativo de Acción Comunal</t>
  </si>
  <si>
    <t>Departamento Administrativo de Catastro</t>
  </si>
  <si>
    <t>Fondo de Ventas Populares</t>
  </si>
  <si>
    <t>FOPAE</t>
  </si>
  <si>
    <t>Instituto Distrital de Cultura y Turismo - IDCT</t>
  </si>
  <si>
    <t>Fondo Rotatorio del Concejo</t>
  </si>
  <si>
    <t>AC</t>
  </si>
  <si>
    <t>EP</t>
  </si>
  <si>
    <t>EA</t>
  </si>
  <si>
    <t>OC</t>
  </si>
  <si>
    <t>2012 - 2024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</si>
</sst>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,,"/>
    <numFmt numFmtId="165" formatCode="0.0%"/>
    <numFmt numFmtId="169" formatCode="#,##0.00,,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ptos Narrow"/>
      <family val="2"/>
      <scheme val="minor"/>
    </font>
    <font>
      <sz val="11"/>
      <color theme="4"/>
      <name val="Aptos Narrow"/>
      <family val="2"/>
      <scheme val="minor"/>
    </font>
    <font>
      <b/>
      <sz val="10"/>
      <color theme="4"/>
      <name val="Arial"/>
      <family val="2"/>
    </font>
    <font>
      <b/>
      <sz val="11"/>
      <color theme="4"/>
      <name val="Aptos Narrow"/>
      <family val="2"/>
      <scheme val="minor"/>
    </font>
    <font>
      <b/>
      <sz val="18"/>
      <color rgb="FF0F406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1" xfId="0" applyBorder="1"/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/>
    </xf>
    <xf numFmtId="164" fontId="6" fillId="0" borderId="15" xfId="0" applyNumberFormat="1" applyFont="1" applyBorder="1" applyAlignment="1">
      <alignment vertical="top"/>
    </xf>
    <xf numFmtId="165" fontId="6" fillId="0" borderId="15" xfId="1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vertical="top"/>
    </xf>
    <xf numFmtId="165" fontId="6" fillId="0" borderId="16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left" vertical="top" indent="1"/>
    </xf>
    <xf numFmtId="164" fontId="5" fillId="0" borderId="18" xfId="0" applyNumberFormat="1" applyFont="1" applyBorder="1" applyAlignment="1">
      <alignment vertical="top"/>
    </xf>
    <xf numFmtId="164" fontId="5" fillId="0" borderId="0" xfId="0" applyNumberFormat="1" applyFont="1" applyAlignment="1">
      <alignment vertical="top"/>
    </xf>
    <xf numFmtId="165" fontId="5" fillId="0" borderId="19" xfId="1" applyNumberFormat="1" applyFont="1" applyBorder="1" applyAlignment="1">
      <alignment horizontal="center" vertical="center"/>
    </xf>
    <xf numFmtId="164" fontId="0" fillId="0" borderId="0" xfId="0" applyNumberFormat="1" applyAlignment="1">
      <alignment vertical="top"/>
    </xf>
    <xf numFmtId="165" fontId="0" fillId="0" borderId="0" xfId="1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vertical="top"/>
    </xf>
    <xf numFmtId="165" fontId="0" fillId="0" borderId="19" xfId="1" applyNumberFormat="1" applyFont="1" applyBorder="1" applyAlignment="1">
      <alignment horizontal="center" vertical="center"/>
    </xf>
    <xf numFmtId="0" fontId="2" fillId="0" borderId="0" xfId="0" applyFont="1"/>
    <xf numFmtId="0" fontId="5" fillId="0" borderId="17" xfId="0" applyFont="1" applyBorder="1" applyAlignment="1">
      <alignment horizontal="left" vertical="top" indent="1"/>
    </xf>
    <xf numFmtId="165" fontId="5" fillId="0" borderId="0" xfId="1" applyNumberFormat="1" applyFont="1" applyBorder="1" applyAlignment="1">
      <alignment horizontal="center" vertical="center"/>
    </xf>
    <xf numFmtId="165" fontId="6" fillId="2" borderId="6" xfId="1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top" indent="1"/>
    </xf>
    <xf numFmtId="0" fontId="0" fillId="0" borderId="21" xfId="0" applyBorder="1" applyAlignment="1">
      <alignment horizontal="left" vertical="top" indent="1"/>
    </xf>
    <xf numFmtId="165" fontId="0" fillId="0" borderId="23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left" vertical="top" indent="1"/>
    </xf>
    <xf numFmtId="14" fontId="2" fillId="0" borderId="3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14" fontId="2" fillId="0" borderId="2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164" fontId="7" fillId="0" borderId="14" xfId="0" applyNumberFormat="1" applyFont="1" applyBorder="1" applyAlignment="1">
      <alignment vertical="top"/>
    </xf>
    <xf numFmtId="164" fontId="6" fillId="0" borderId="15" xfId="0" applyNumberFormat="1" applyFont="1" applyBorder="1" applyAlignment="1">
      <alignment horizontal="right" vertical="top"/>
    </xf>
    <xf numFmtId="164" fontId="0" fillId="0" borderId="0" xfId="0" applyNumberFormat="1"/>
    <xf numFmtId="164" fontId="0" fillId="0" borderId="0" xfId="0" applyNumberFormat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164" fontId="11" fillId="0" borderId="18" xfId="0" applyNumberFormat="1" applyFont="1" applyBorder="1" applyAlignment="1">
      <alignment vertical="top"/>
    </xf>
    <xf numFmtId="164" fontId="12" fillId="0" borderId="14" xfId="0" applyNumberFormat="1" applyFont="1" applyBorder="1" applyAlignment="1">
      <alignment vertical="top"/>
    </xf>
    <xf numFmtId="164" fontId="13" fillId="0" borderId="18" xfId="0" applyNumberFormat="1" applyFont="1" applyBorder="1" applyAlignment="1">
      <alignment vertical="top"/>
    </xf>
    <xf numFmtId="164" fontId="2" fillId="0" borderId="0" xfId="0" applyNumberFormat="1" applyFont="1" applyAlignment="1">
      <alignment vertical="top"/>
    </xf>
    <xf numFmtId="165" fontId="2" fillId="0" borderId="0" xfId="1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vertical="top"/>
    </xf>
    <xf numFmtId="165" fontId="2" fillId="0" borderId="19" xfId="1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top"/>
    </xf>
    <xf numFmtId="164" fontId="9" fillId="0" borderId="8" xfId="2" applyNumberFormat="1" applyFont="1" applyBorder="1"/>
    <xf numFmtId="164" fontId="7" fillId="2" borderId="5" xfId="0" applyNumberFormat="1" applyFont="1" applyFill="1" applyBorder="1" applyAlignment="1">
      <alignment vertical="top"/>
    </xf>
    <xf numFmtId="164" fontId="7" fillId="2" borderId="6" xfId="0" applyNumberFormat="1" applyFont="1" applyFill="1" applyBorder="1" applyAlignment="1">
      <alignment vertical="top"/>
    </xf>
    <xf numFmtId="9" fontId="6" fillId="2" borderId="6" xfId="1" applyFont="1" applyFill="1" applyBorder="1" applyAlignment="1">
      <alignment horizontal="right" vertical="center"/>
    </xf>
    <xf numFmtId="165" fontId="6" fillId="2" borderId="7" xfId="1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right" vertical="top"/>
    </xf>
    <xf numFmtId="164" fontId="9" fillId="0" borderId="1" xfId="2" applyNumberFormat="1" applyFont="1" applyBorder="1"/>
    <xf numFmtId="164" fontId="0" fillId="0" borderId="3" xfId="0" applyNumberFormat="1" applyBorder="1"/>
    <xf numFmtId="9" fontId="0" fillId="0" borderId="3" xfId="1" applyFont="1" applyBorder="1"/>
    <xf numFmtId="165" fontId="0" fillId="0" borderId="4" xfId="1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right"/>
    </xf>
    <xf numFmtId="164" fontId="9" fillId="0" borderId="17" xfId="0" applyNumberFormat="1" applyFont="1" applyBorder="1"/>
    <xf numFmtId="9" fontId="0" fillId="0" borderId="0" xfId="1" applyFont="1" applyBorder="1" applyAlignment="1">
      <alignment vertical="top"/>
    </xf>
    <xf numFmtId="164" fontId="9" fillId="0" borderId="17" xfId="2" applyNumberFormat="1" applyFont="1" applyBorder="1"/>
    <xf numFmtId="164" fontId="2" fillId="0" borderId="5" xfId="0" applyNumberFormat="1" applyFont="1" applyBorder="1" applyAlignment="1">
      <alignment vertical="top"/>
    </xf>
    <xf numFmtId="164" fontId="2" fillId="0" borderId="6" xfId="0" applyNumberFormat="1" applyFont="1" applyBorder="1" applyAlignment="1">
      <alignment vertical="top"/>
    </xf>
    <xf numFmtId="9" fontId="2" fillId="0" borderId="6" xfId="1" applyFont="1" applyBorder="1" applyAlignment="1">
      <alignment vertical="top"/>
    </xf>
    <xf numFmtId="165" fontId="2" fillId="0" borderId="7" xfId="1" applyNumberFormat="1" applyFont="1" applyBorder="1" applyAlignment="1">
      <alignment horizontal="center"/>
    </xf>
    <xf numFmtId="165" fontId="2" fillId="0" borderId="6" xfId="1" applyNumberFormat="1" applyFont="1" applyBorder="1" applyAlignment="1">
      <alignment vertical="top"/>
    </xf>
    <xf numFmtId="164" fontId="2" fillId="0" borderId="6" xfId="0" applyNumberFormat="1" applyFont="1" applyBorder="1" applyAlignment="1">
      <alignment horizontal="right" vertical="top"/>
    </xf>
    <xf numFmtId="164" fontId="9" fillId="0" borderId="0" xfId="2" applyNumberFormat="1" applyFont="1"/>
    <xf numFmtId="164" fontId="2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/>
    </xf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2" borderId="9" xfId="0" applyFont="1" applyFill="1" applyBorder="1" applyAlignment="1">
      <alignment horizontal="right" vertical="center" wrapText="1"/>
    </xf>
    <xf numFmtId="164" fontId="0" fillId="0" borderId="25" xfId="0" applyNumberFormat="1" applyBorder="1" applyAlignment="1">
      <alignment vertical="top"/>
    </xf>
    <xf numFmtId="165" fontId="0" fillId="0" borderId="26" xfId="1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right" vertical="top"/>
    </xf>
    <xf numFmtId="164" fontId="0" fillId="0" borderId="22" xfId="0" applyNumberFormat="1" applyBorder="1" applyAlignment="1">
      <alignment vertical="top"/>
    </xf>
    <xf numFmtId="164" fontId="0" fillId="0" borderId="22" xfId="0" applyNumberFormat="1" applyBorder="1" applyAlignment="1">
      <alignment horizontal="right" vertical="top"/>
    </xf>
    <xf numFmtId="164" fontId="0" fillId="0" borderId="27" xfId="0" applyNumberFormat="1" applyBorder="1" applyAlignment="1">
      <alignment vertical="top"/>
    </xf>
    <xf numFmtId="165" fontId="0" fillId="0" borderId="28" xfId="1" applyNumberFormat="1" applyFont="1" applyBorder="1" applyAlignment="1">
      <alignment horizontal="center" vertical="center"/>
    </xf>
    <xf numFmtId="164" fontId="0" fillId="0" borderId="27" xfId="0" applyNumberFormat="1" applyBorder="1" applyAlignment="1">
      <alignment horizontal="right" vertical="top"/>
    </xf>
    <xf numFmtId="0" fontId="2" fillId="0" borderId="9" xfId="0" applyFont="1" applyBorder="1" applyAlignment="1">
      <alignment horizontal="left" vertical="top" indent="1"/>
    </xf>
    <xf numFmtId="164" fontId="2" fillId="0" borderId="10" xfId="0" applyNumberFormat="1" applyFont="1" applyBorder="1"/>
    <xf numFmtId="165" fontId="2" fillId="0" borderId="11" xfId="1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right"/>
    </xf>
    <xf numFmtId="169" fontId="0" fillId="0" borderId="0" xfId="0" applyNumberFormat="1"/>
    <xf numFmtId="169" fontId="0" fillId="0" borderId="0" xfId="0" applyNumberFormat="1" applyAlignment="1">
      <alignment horizontal="right"/>
    </xf>
    <xf numFmtId="43" fontId="0" fillId="0" borderId="0" xfId="3" applyFont="1"/>
  </cellXfs>
  <cellStyles count="4">
    <cellStyle name="Millares" xfId="3" builtinId="3"/>
    <cellStyle name="Normal" xfId="0" builtinId="0"/>
    <cellStyle name="Normal 4" xfId="2" xr:uid="{033EE922-58C3-45F8-A88A-A8B58A2A0B8C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0E274-F9E6-451A-8B8A-DF99B713358C}">
  <dimension ref="A1:FR208"/>
  <sheetViews>
    <sheetView tabSelected="1" zoomScaleNormal="100" workbookViewId="0">
      <pane xSplit="1" ySplit="5" topLeftCell="B6" activePane="bottomRight" state="frozen"/>
      <selection activeCell="B3" sqref="B3:V3"/>
      <selection pane="topRight" activeCell="B3" sqref="B3:V3"/>
      <selection pane="bottomLeft" activeCell="B3" sqref="B3:V3"/>
      <selection pane="bottomRight" activeCell="B6" sqref="B6"/>
    </sheetView>
  </sheetViews>
  <sheetFormatPr baseColWidth="10" defaultColWidth="11.42578125" defaultRowHeight="15" x14ac:dyDescent="0.25"/>
  <cols>
    <col min="1" max="1" width="59.7109375" customWidth="1"/>
    <col min="2" max="3" width="14.42578125" customWidth="1"/>
    <col min="4" max="4" width="14" customWidth="1"/>
    <col min="5" max="5" width="10.140625" customWidth="1"/>
    <col min="6" max="6" width="11.42578125" customWidth="1"/>
    <col min="7" max="7" width="11.5703125" customWidth="1"/>
    <col min="8" max="9" width="14.42578125" customWidth="1"/>
    <col min="10" max="10" width="14" customWidth="1"/>
    <col min="11" max="11" width="10.140625" customWidth="1"/>
    <col min="12" max="12" width="13.28515625" customWidth="1"/>
    <col min="13" max="13" width="11.5703125" customWidth="1"/>
    <col min="14" max="15" width="14.42578125" customWidth="1"/>
    <col min="16" max="16" width="14" customWidth="1"/>
    <col min="17" max="17" width="10.140625" customWidth="1"/>
    <col min="18" max="18" width="14" customWidth="1"/>
    <col min="19" max="19" width="11.5703125" customWidth="1"/>
    <col min="20" max="21" width="14.42578125" customWidth="1"/>
    <col min="22" max="22" width="14" customWidth="1"/>
    <col min="23" max="23" width="10.140625" customWidth="1"/>
    <col min="24" max="24" width="14" customWidth="1"/>
    <col min="25" max="25" width="11.5703125" customWidth="1"/>
    <col min="26" max="27" width="14.42578125" customWidth="1"/>
    <col min="28" max="28" width="14" customWidth="1"/>
    <col min="29" max="29" width="10.140625" customWidth="1"/>
    <col min="30" max="30" width="14.7109375" customWidth="1"/>
    <col min="31" max="31" width="11.5703125" customWidth="1"/>
    <col min="32" max="33" width="14.42578125" customWidth="1"/>
    <col min="34" max="34" width="14" customWidth="1"/>
    <col min="35" max="35" width="10.140625" customWidth="1"/>
    <col min="36" max="36" width="14.85546875" customWidth="1"/>
    <col min="37" max="37" width="11.5703125" customWidth="1"/>
    <col min="38" max="39" width="14.42578125" customWidth="1"/>
    <col min="40" max="40" width="14" customWidth="1"/>
    <col min="41" max="41" width="10.140625" customWidth="1"/>
    <col min="42" max="42" width="14" customWidth="1"/>
    <col min="43" max="43" width="11.5703125" customWidth="1"/>
    <col min="44" max="45" width="14.42578125" customWidth="1"/>
    <col min="46" max="46" width="14" customWidth="1"/>
    <col min="47" max="47" width="10.140625" customWidth="1"/>
    <col min="48" max="48" width="14.28515625" customWidth="1"/>
    <col min="49" max="49" width="11.5703125" customWidth="1"/>
    <col min="50" max="51" width="15.42578125" customWidth="1"/>
    <col min="52" max="52" width="14.5703125" customWidth="1"/>
    <col min="53" max="53" width="10.140625" customWidth="1"/>
    <col min="54" max="54" width="14" customWidth="1"/>
    <col min="55" max="55" width="11.5703125" customWidth="1"/>
    <col min="56" max="56" width="18.140625" customWidth="1"/>
    <col min="57" max="57" width="14.42578125" customWidth="1"/>
    <col min="58" max="58" width="13.85546875" customWidth="1"/>
    <col min="59" max="59" width="10.140625" customWidth="1"/>
    <col min="60" max="60" width="13.85546875" customWidth="1"/>
    <col min="61" max="61" width="11.5703125" customWidth="1"/>
    <col min="62" max="62" width="16.140625" customWidth="1"/>
    <col min="63" max="63" width="14.42578125" customWidth="1"/>
    <col min="64" max="64" width="16.85546875" customWidth="1"/>
    <col min="65" max="65" width="10.140625" customWidth="1"/>
    <col min="66" max="66" width="14.42578125" customWidth="1"/>
    <col min="67" max="67" width="11.5703125" customWidth="1"/>
    <col min="68" max="73" width="14.5703125" customWidth="1"/>
    <col min="74" max="76" width="16.42578125" customWidth="1"/>
    <col min="77" max="77" width="11.5703125" customWidth="1"/>
    <col min="78" max="78" width="14.85546875" style="38" customWidth="1"/>
    <col min="79" max="79" width="11.5703125" customWidth="1"/>
  </cols>
  <sheetData>
    <row r="1" spans="1:79" ht="24" x14ac:dyDescent="0.4">
      <c r="A1" s="1" t="s">
        <v>0</v>
      </c>
    </row>
    <row r="2" spans="1:79" ht="18.75" x14ac:dyDescent="0.3">
      <c r="A2" s="2" t="s">
        <v>91</v>
      </c>
    </row>
    <row r="3" spans="1:79" ht="19.5" thickBot="1" x14ac:dyDescent="0.35">
      <c r="A3" s="2" t="s">
        <v>1</v>
      </c>
    </row>
    <row r="4" spans="1:79" ht="15.75" thickBot="1" x14ac:dyDescent="0.3">
      <c r="A4" s="4"/>
      <c r="B4" s="39" t="s">
        <v>2</v>
      </c>
      <c r="C4" s="32"/>
      <c r="D4" s="32"/>
      <c r="E4" s="32"/>
      <c r="F4" s="32"/>
      <c r="G4" s="33"/>
      <c r="H4" s="39" t="s">
        <v>3</v>
      </c>
      <c r="I4" s="32"/>
      <c r="J4" s="32"/>
      <c r="K4" s="32"/>
      <c r="L4" s="32"/>
      <c r="M4" s="33"/>
      <c r="N4" s="39" t="s">
        <v>4</v>
      </c>
      <c r="O4" s="32"/>
      <c r="P4" s="32"/>
      <c r="Q4" s="32"/>
      <c r="R4" s="32"/>
      <c r="S4" s="33"/>
      <c r="T4" s="39" t="s">
        <v>5</v>
      </c>
      <c r="U4" s="32"/>
      <c r="V4" s="32"/>
      <c r="W4" s="32"/>
      <c r="X4" s="32"/>
      <c r="Y4" s="33"/>
      <c r="Z4" s="39" t="s">
        <v>6</v>
      </c>
      <c r="AA4" s="32"/>
      <c r="AB4" s="32"/>
      <c r="AC4" s="32"/>
      <c r="AD4" s="32"/>
      <c r="AE4" s="33"/>
      <c r="AF4" s="39" t="s">
        <v>7</v>
      </c>
      <c r="AG4" s="32"/>
      <c r="AH4" s="32"/>
      <c r="AI4" s="32"/>
      <c r="AJ4" s="32"/>
      <c r="AK4" s="33"/>
      <c r="AL4" s="39" t="s">
        <v>8</v>
      </c>
      <c r="AM4" s="32"/>
      <c r="AN4" s="32"/>
      <c r="AO4" s="32"/>
      <c r="AP4" s="32"/>
      <c r="AQ4" s="33"/>
      <c r="AR4" s="39" t="s">
        <v>9</v>
      </c>
      <c r="AS4" s="32"/>
      <c r="AT4" s="32"/>
      <c r="AU4" s="32"/>
      <c r="AV4" s="32"/>
      <c r="AW4" s="33"/>
      <c r="AX4" s="40" t="s">
        <v>10</v>
      </c>
      <c r="AY4" s="34" t="s">
        <v>10</v>
      </c>
      <c r="AZ4" s="34"/>
      <c r="BA4" s="34"/>
      <c r="BB4" s="34"/>
      <c r="BC4" s="35"/>
      <c r="BD4" s="40" t="s">
        <v>70</v>
      </c>
      <c r="BE4" s="34" t="s">
        <v>11</v>
      </c>
      <c r="BF4" s="34"/>
      <c r="BG4" s="34"/>
      <c r="BH4" s="34"/>
      <c r="BI4" s="35"/>
      <c r="BJ4" s="40" t="s">
        <v>71</v>
      </c>
      <c r="BK4" s="34" t="s">
        <v>12</v>
      </c>
      <c r="BL4" s="34"/>
      <c r="BM4" s="34"/>
      <c r="BN4" s="34"/>
      <c r="BO4" s="35"/>
      <c r="BP4" s="40" t="s">
        <v>72</v>
      </c>
      <c r="BQ4" s="34"/>
      <c r="BR4" s="34"/>
      <c r="BS4" s="34"/>
      <c r="BT4" s="34"/>
      <c r="BU4" s="35"/>
      <c r="BV4" s="40" t="s">
        <v>73</v>
      </c>
      <c r="BW4" s="34"/>
      <c r="BX4" s="34"/>
      <c r="BY4" s="34"/>
      <c r="BZ4" s="34"/>
      <c r="CA4" s="35"/>
    </row>
    <row r="5" spans="1:79" ht="26.25" thickBot="1" x14ac:dyDescent="0.3">
      <c r="A5" s="5" t="s">
        <v>13</v>
      </c>
      <c r="B5" s="6" t="s">
        <v>74</v>
      </c>
      <c r="C5" s="7" t="s">
        <v>14</v>
      </c>
      <c r="D5" s="8" t="s">
        <v>15</v>
      </c>
      <c r="E5" s="8" t="s">
        <v>16</v>
      </c>
      <c r="F5" s="9" t="s">
        <v>17</v>
      </c>
      <c r="G5" s="8" t="s">
        <v>18</v>
      </c>
      <c r="H5" s="6" t="s">
        <v>74</v>
      </c>
      <c r="I5" s="6" t="s">
        <v>14</v>
      </c>
      <c r="J5" s="8" t="s">
        <v>15</v>
      </c>
      <c r="K5" s="8" t="s">
        <v>16</v>
      </c>
      <c r="L5" s="9" t="s">
        <v>17</v>
      </c>
      <c r="M5" s="8" t="s">
        <v>18</v>
      </c>
      <c r="N5" s="6" t="s">
        <v>74</v>
      </c>
      <c r="O5" s="6" t="s">
        <v>14</v>
      </c>
      <c r="P5" s="8" t="s">
        <v>15</v>
      </c>
      <c r="Q5" s="8" t="s">
        <v>16</v>
      </c>
      <c r="R5" s="9" t="s">
        <v>17</v>
      </c>
      <c r="S5" s="8" t="s">
        <v>18</v>
      </c>
      <c r="T5" s="6" t="s">
        <v>74</v>
      </c>
      <c r="U5" s="6" t="s">
        <v>14</v>
      </c>
      <c r="V5" s="8" t="s">
        <v>15</v>
      </c>
      <c r="W5" s="8" t="s">
        <v>16</v>
      </c>
      <c r="X5" s="9" t="s">
        <v>17</v>
      </c>
      <c r="Y5" s="8" t="s">
        <v>18</v>
      </c>
      <c r="Z5" s="6" t="s">
        <v>74</v>
      </c>
      <c r="AA5" s="6" t="s">
        <v>14</v>
      </c>
      <c r="AB5" s="8" t="s">
        <v>15</v>
      </c>
      <c r="AC5" s="8" t="s">
        <v>16</v>
      </c>
      <c r="AD5" s="9" t="s">
        <v>17</v>
      </c>
      <c r="AE5" s="8" t="s">
        <v>18</v>
      </c>
      <c r="AF5" s="6" t="s">
        <v>74</v>
      </c>
      <c r="AG5" s="6" t="s">
        <v>14</v>
      </c>
      <c r="AH5" s="8" t="s">
        <v>15</v>
      </c>
      <c r="AI5" s="8" t="s">
        <v>16</v>
      </c>
      <c r="AJ5" s="9" t="s">
        <v>17</v>
      </c>
      <c r="AK5" s="8" t="s">
        <v>18</v>
      </c>
      <c r="AL5" s="6" t="s">
        <v>74</v>
      </c>
      <c r="AM5" s="6" t="s">
        <v>14</v>
      </c>
      <c r="AN5" s="8" t="s">
        <v>15</v>
      </c>
      <c r="AO5" s="8" t="s">
        <v>16</v>
      </c>
      <c r="AP5" s="9" t="s">
        <v>17</v>
      </c>
      <c r="AQ5" s="8" t="s">
        <v>18</v>
      </c>
      <c r="AR5" s="6" t="s">
        <v>74</v>
      </c>
      <c r="AS5" s="6" t="s">
        <v>14</v>
      </c>
      <c r="AT5" s="8" t="s">
        <v>15</v>
      </c>
      <c r="AU5" s="8" t="s">
        <v>16</v>
      </c>
      <c r="AV5" s="9" t="s">
        <v>17</v>
      </c>
      <c r="AW5" s="8" t="s">
        <v>18</v>
      </c>
      <c r="AX5" s="6" t="s">
        <v>74</v>
      </c>
      <c r="AY5" s="8" t="s">
        <v>14</v>
      </c>
      <c r="AZ5" s="8" t="s">
        <v>15</v>
      </c>
      <c r="BA5" s="8" t="s">
        <v>16</v>
      </c>
      <c r="BB5" s="9" t="s">
        <v>17</v>
      </c>
      <c r="BC5" s="10" t="s">
        <v>18</v>
      </c>
      <c r="BD5" s="6" t="s">
        <v>74</v>
      </c>
      <c r="BE5" s="8" t="s">
        <v>14</v>
      </c>
      <c r="BF5" s="8" t="s">
        <v>15</v>
      </c>
      <c r="BG5" s="8" t="s">
        <v>16</v>
      </c>
      <c r="BH5" s="9" t="s">
        <v>17</v>
      </c>
      <c r="BI5" s="10" t="s">
        <v>18</v>
      </c>
      <c r="BJ5" s="6" t="s">
        <v>74</v>
      </c>
      <c r="BK5" s="8" t="s">
        <v>14</v>
      </c>
      <c r="BL5" s="8" t="s">
        <v>15</v>
      </c>
      <c r="BM5" s="8" t="s">
        <v>16</v>
      </c>
      <c r="BN5" s="9" t="s">
        <v>17</v>
      </c>
      <c r="BO5" s="10" t="s">
        <v>18</v>
      </c>
      <c r="BP5" s="6" t="s">
        <v>74</v>
      </c>
      <c r="BQ5" s="6" t="s">
        <v>14</v>
      </c>
      <c r="BR5" s="6" t="s">
        <v>15</v>
      </c>
      <c r="BS5" s="6" t="s">
        <v>16</v>
      </c>
      <c r="BT5" s="6" t="s">
        <v>17</v>
      </c>
      <c r="BU5" s="6" t="s">
        <v>18</v>
      </c>
      <c r="BV5" s="6" t="s">
        <v>74</v>
      </c>
      <c r="BW5" s="8" t="s">
        <v>14</v>
      </c>
      <c r="BX5" s="8" t="s">
        <v>15</v>
      </c>
      <c r="BY5" s="8" t="s">
        <v>16</v>
      </c>
      <c r="BZ5" s="9" t="s">
        <v>17</v>
      </c>
      <c r="CA5" s="10" t="s">
        <v>18</v>
      </c>
    </row>
    <row r="6" spans="1:79" ht="14.25" customHeight="1" x14ac:dyDescent="0.25">
      <c r="A6" s="11" t="s">
        <v>19</v>
      </c>
      <c r="B6" s="42">
        <v>44118960000</v>
      </c>
      <c r="C6" s="12">
        <v>44118960000</v>
      </c>
      <c r="D6" s="12">
        <v>41273130346</v>
      </c>
      <c r="E6" s="13">
        <f>+D6/C6</f>
        <v>0.93549644746839</v>
      </c>
      <c r="F6" s="12">
        <v>41273130346</v>
      </c>
      <c r="G6" s="13">
        <f>+F6/C6</f>
        <v>0.93549644746839</v>
      </c>
      <c r="H6" s="14">
        <v>47116068000</v>
      </c>
      <c r="I6" s="12">
        <v>47929068000</v>
      </c>
      <c r="J6" s="12">
        <v>47780021719</v>
      </c>
      <c r="K6" s="13">
        <f>+J6/I6</f>
        <v>0.99689027374786421</v>
      </c>
      <c r="L6" s="12">
        <v>47780021719</v>
      </c>
      <c r="M6" s="13">
        <f>+L6/I6</f>
        <v>0.99689027374786421</v>
      </c>
      <c r="N6" s="14">
        <v>50583112000</v>
      </c>
      <c r="O6" s="12">
        <v>50583112000</v>
      </c>
      <c r="P6" s="12">
        <v>50254395739</v>
      </c>
      <c r="Q6" s="13">
        <f>+P6/O6</f>
        <v>0.9935014622864643</v>
      </c>
      <c r="R6" s="12">
        <v>50254395739</v>
      </c>
      <c r="S6" s="13">
        <f>+R6/O6</f>
        <v>0.9935014622864643</v>
      </c>
      <c r="T6" s="14">
        <v>55158327000</v>
      </c>
      <c r="U6" s="12">
        <v>55158327000</v>
      </c>
      <c r="V6" s="12">
        <v>53278302901</v>
      </c>
      <c r="W6" s="13">
        <f>+V6/U6</f>
        <v>0.96591586073667535</v>
      </c>
      <c r="X6" s="12">
        <v>53278302901</v>
      </c>
      <c r="Y6" s="13">
        <f>+X6/U6</f>
        <v>0.96591586073667535</v>
      </c>
      <c r="Z6" s="14">
        <v>58334370000</v>
      </c>
      <c r="AA6" s="12">
        <v>58334370000</v>
      </c>
      <c r="AB6" s="12">
        <v>52416789571</v>
      </c>
      <c r="AC6" s="13">
        <f>+AB6/AA6</f>
        <v>0.89855756685124055</v>
      </c>
      <c r="AD6" s="12">
        <v>52416561030</v>
      </c>
      <c r="AE6" s="13">
        <f>+AD6/AA6</f>
        <v>0.89855364907515067</v>
      </c>
      <c r="AF6" s="14">
        <v>64904805000</v>
      </c>
      <c r="AG6" s="12">
        <v>64904805000</v>
      </c>
      <c r="AH6" s="12">
        <v>61014860713</v>
      </c>
      <c r="AI6" s="13">
        <f>+AH6/AG6</f>
        <v>0.94006692898930977</v>
      </c>
      <c r="AJ6" s="12">
        <v>61014860713</v>
      </c>
      <c r="AK6" s="13">
        <f>+AJ6/AG6</f>
        <v>0.94006692898930977</v>
      </c>
      <c r="AL6" s="14">
        <v>67864462000</v>
      </c>
      <c r="AM6" s="12">
        <v>67864462000</v>
      </c>
      <c r="AN6" s="12">
        <v>64495323457</v>
      </c>
      <c r="AO6" s="13">
        <f>+AN6/AM6</f>
        <v>0.95035489203465573</v>
      </c>
      <c r="AP6" s="12">
        <v>64494075187</v>
      </c>
      <c r="AQ6" s="13">
        <f>+AP6/AM6</f>
        <v>0.95033649846071133</v>
      </c>
      <c r="AR6" s="14">
        <v>71564292000</v>
      </c>
      <c r="AS6" s="12">
        <v>71564292000</v>
      </c>
      <c r="AT6" s="12">
        <v>67213703277</v>
      </c>
      <c r="AU6" s="13">
        <f>+AT6/AS6</f>
        <v>0.93920726941587018</v>
      </c>
      <c r="AV6" s="12">
        <v>67213703277</v>
      </c>
      <c r="AW6" s="13">
        <f>+AV6/AS6</f>
        <v>0.93920726941587018</v>
      </c>
      <c r="AX6" s="14">
        <v>76449023000</v>
      </c>
      <c r="AY6" s="12">
        <v>76449023000</v>
      </c>
      <c r="AZ6" s="12">
        <v>68438456521</v>
      </c>
      <c r="BA6" s="13">
        <f>+AZ6/AY6</f>
        <v>0.89521688878875538</v>
      </c>
      <c r="BB6" s="12">
        <v>68136493589</v>
      </c>
      <c r="BC6" s="15">
        <f>+BB6/AY6</f>
        <v>0.8912670288670661</v>
      </c>
      <c r="BD6" s="14">
        <v>78282420000</v>
      </c>
      <c r="BE6" s="12">
        <v>78282420000</v>
      </c>
      <c r="BF6" s="12">
        <v>73737680619</v>
      </c>
      <c r="BG6" s="13">
        <f>+BF6/BE6</f>
        <v>0.94194431673164936</v>
      </c>
      <c r="BH6" s="12">
        <v>73737680619</v>
      </c>
      <c r="BI6" s="15">
        <f>+BH6/BE6</f>
        <v>0.94194431673164936</v>
      </c>
      <c r="BJ6" s="14">
        <v>83918583000</v>
      </c>
      <c r="BK6" s="12">
        <v>81818583000</v>
      </c>
      <c r="BL6" s="12">
        <v>80270215824</v>
      </c>
      <c r="BM6" s="13">
        <f>+BL6/BK6</f>
        <v>0.98107560508594971</v>
      </c>
      <c r="BN6" s="12">
        <v>80270215824</v>
      </c>
      <c r="BO6" s="15">
        <f>+BN6/BK6</f>
        <v>0.98107560508594971</v>
      </c>
      <c r="BP6" s="14">
        <v>91882346000</v>
      </c>
      <c r="BQ6" s="12">
        <v>96923346000</v>
      </c>
      <c r="BR6" s="12">
        <v>94920497754</v>
      </c>
      <c r="BS6" s="13">
        <f>+BR6/BQ6</f>
        <v>0.97933575006789386</v>
      </c>
      <c r="BT6" s="12">
        <v>94920497754</v>
      </c>
      <c r="BU6" s="15">
        <f>+BT6/BQ6</f>
        <v>0.97933575006789386</v>
      </c>
      <c r="BV6" s="43">
        <v>113791760000</v>
      </c>
      <c r="BW6" s="43">
        <v>113791760000</v>
      </c>
      <c r="BX6" s="43">
        <v>108428002849</v>
      </c>
      <c r="BY6" s="13">
        <v>0.95286339581178814</v>
      </c>
      <c r="BZ6" s="43">
        <v>108322921076</v>
      </c>
      <c r="CA6" s="15">
        <v>0.95193993902546192</v>
      </c>
    </row>
    <row r="7" spans="1:79" ht="14.25" customHeight="1" x14ac:dyDescent="0.25">
      <c r="A7" s="16" t="s">
        <v>20</v>
      </c>
      <c r="B7" s="17">
        <v>44118960000</v>
      </c>
      <c r="C7" s="20">
        <v>44118960000</v>
      </c>
      <c r="D7" s="20">
        <v>41273130346</v>
      </c>
      <c r="E7" s="21">
        <f t="shared" ref="E7:E47" si="0">+D7/C7</f>
        <v>0.93549644746839</v>
      </c>
      <c r="F7" s="20">
        <v>41273130346</v>
      </c>
      <c r="G7" s="21">
        <f t="shared" ref="G7:G66" si="1">+F7/C7</f>
        <v>0.93549644746839</v>
      </c>
      <c r="H7" s="22">
        <v>47116068000</v>
      </c>
      <c r="I7" s="20">
        <v>47929068000</v>
      </c>
      <c r="J7" s="20">
        <v>47780021719</v>
      </c>
      <c r="K7" s="21">
        <f t="shared" ref="K7:K47" si="2">+J7/I7</f>
        <v>0.99689027374786421</v>
      </c>
      <c r="L7" s="20">
        <v>47780021719</v>
      </c>
      <c r="M7" s="21">
        <f t="shared" ref="M7:M66" si="3">+L7/I7</f>
        <v>0.99689027374786421</v>
      </c>
      <c r="N7" s="22">
        <v>50583112000</v>
      </c>
      <c r="O7" s="20">
        <v>50583112000</v>
      </c>
      <c r="P7" s="20">
        <v>50254395739</v>
      </c>
      <c r="Q7" s="21">
        <f t="shared" ref="Q7:Q47" si="4">+P7/O7</f>
        <v>0.9935014622864643</v>
      </c>
      <c r="R7" s="20">
        <v>50254395739</v>
      </c>
      <c r="S7" s="21">
        <f t="shared" ref="S7:S66" si="5">+R7/O7</f>
        <v>0.9935014622864643</v>
      </c>
      <c r="T7" s="22">
        <v>55158327000</v>
      </c>
      <c r="U7" s="20">
        <v>55158327000</v>
      </c>
      <c r="V7" s="20">
        <v>53278302901</v>
      </c>
      <c r="W7" s="21">
        <f t="shared" ref="W7:W47" si="6">+V7/U7</f>
        <v>0.96591586073667535</v>
      </c>
      <c r="X7" s="20">
        <v>53278302901</v>
      </c>
      <c r="Y7" s="21">
        <f t="shared" ref="Y7:Y66" si="7">+X7/U7</f>
        <v>0.96591586073667535</v>
      </c>
      <c r="Z7" s="22">
        <v>58334370000</v>
      </c>
      <c r="AA7" s="20">
        <v>58334370000</v>
      </c>
      <c r="AB7" s="20">
        <v>52416789571</v>
      </c>
      <c r="AC7" s="21">
        <f t="shared" ref="AC7:AC47" si="8">+AB7/AA7</f>
        <v>0.89855756685124055</v>
      </c>
      <c r="AD7" s="20">
        <v>52416561030</v>
      </c>
      <c r="AE7" s="21">
        <f t="shared" ref="AE7:AE70" si="9">+AD7/AA7</f>
        <v>0.89855364907515067</v>
      </c>
      <c r="AF7" s="22">
        <v>64904805000</v>
      </c>
      <c r="AG7" s="20">
        <v>64904805000</v>
      </c>
      <c r="AH7" s="20">
        <v>61014860713</v>
      </c>
      <c r="AI7" s="21">
        <f t="shared" ref="AI7:AI47" si="10">+AH7/AG7</f>
        <v>0.94006692898930977</v>
      </c>
      <c r="AJ7" s="20">
        <v>61014860713</v>
      </c>
      <c r="AK7" s="21">
        <f t="shared" ref="AK7:AK70" si="11">+AJ7/AG7</f>
        <v>0.94006692898930977</v>
      </c>
      <c r="AL7" s="22">
        <v>67864462000</v>
      </c>
      <c r="AM7" s="20">
        <v>67864462000</v>
      </c>
      <c r="AN7" s="20">
        <v>64495323457</v>
      </c>
      <c r="AO7" s="21">
        <f t="shared" ref="AO7:AO70" si="12">+AN7/AM7</f>
        <v>0.95035489203465573</v>
      </c>
      <c r="AP7" s="20">
        <v>64494075187</v>
      </c>
      <c r="AQ7" s="21">
        <f t="shared" ref="AQ7:AQ70" si="13">+AP7/AM7</f>
        <v>0.95033649846071133</v>
      </c>
      <c r="AR7" s="22">
        <v>71564292000</v>
      </c>
      <c r="AS7" s="20">
        <v>71564292000</v>
      </c>
      <c r="AT7" s="20">
        <v>67213703277</v>
      </c>
      <c r="AU7" s="21">
        <f t="shared" ref="AU7:AU70" si="14">+AT7/AS7</f>
        <v>0.93920726941587018</v>
      </c>
      <c r="AV7" s="20">
        <v>67213703277</v>
      </c>
      <c r="AW7" s="21">
        <f t="shared" ref="AW7:AW70" si="15">+AV7/AS7</f>
        <v>0.93920726941587018</v>
      </c>
      <c r="AX7" s="22">
        <v>76449023000</v>
      </c>
      <c r="AY7" s="20">
        <v>76449023000</v>
      </c>
      <c r="AZ7" s="20">
        <v>68438456521</v>
      </c>
      <c r="BA7" s="21">
        <f t="shared" ref="BA7:BA40" si="16">+AZ7/AY7</f>
        <v>0.89521688878875538</v>
      </c>
      <c r="BB7" s="20">
        <v>68136493589</v>
      </c>
      <c r="BC7" s="23">
        <f t="shared" ref="BC7:BC70" si="17">+BB7/AY7</f>
        <v>0.8912670288670661</v>
      </c>
      <c r="BD7" s="22">
        <v>78282420000</v>
      </c>
      <c r="BE7" s="20">
        <v>78282420000</v>
      </c>
      <c r="BF7" s="20">
        <v>73737680619</v>
      </c>
      <c r="BG7" s="21">
        <f t="shared" ref="BG7:BG47" si="18">+BF7/BE7</f>
        <v>0.94194431673164936</v>
      </c>
      <c r="BH7" s="20">
        <v>73737680619</v>
      </c>
      <c r="BI7" s="23">
        <f t="shared" ref="BI7:BI70" si="19">+BH7/BE7</f>
        <v>0.94194431673164936</v>
      </c>
      <c r="BJ7" s="22">
        <v>83918583000</v>
      </c>
      <c r="BK7" s="20">
        <v>81818583000</v>
      </c>
      <c r="BL7" s="20">
        <v>80270215824</v>
      </c>
      <c r="BM7" s="21">
        <f t="shared" ref="BM7:BM47" si="20">+BL7/BK7</f>
        <v>0.98107560508594971</v>
      </c>
      <c r="BN7" s="20">
        <v>80270215824</v>
      </c>
      <c r="BO7" s="23">
        <f t="shared" ref="BO7:BO70" si="21">+BN7/BK7</f>
        <v>0.98107560508594971</v>
      </c>
      <c r="BP7" s="22">
        <v>91882346000</v>
      </c>
      <c r="BQ7" s="20">
        <v>96923346000</v>
      </c>
      <c r="BR7" s="20">
        <v>94920497754</v>
      </c>
      <c r="BS7" s="21">
        <f t="shared" ref="BS7:BS21" si="22">+BR7/BQ7</f>
        <v>0.97933575006789386</v>
      </c>
      <c r="BT7" s="20">
        <v>94920497754</v>
      </c>
      <c r="BU7" s="23">
        <f t="shared" ref="BU7:BU70" si="23">+BT7/BQ7</f>
        <v>0.97933575006789386</v>
      </c>
      <c r="BV7" s="45">
        <v>113791760000</v>
      </c>
      <c r="BW7" s="45">
        <v>113791760000</v>
      </c>
      <c r="BX7" s="45">
        <v>108428002849</v>
      </c>
      <c r="BY7" s="21">
        <v>0.95286339581178814</v>
      </c>
      <c r="BZ7" s="45">
        <v>108322921076</v>
      </c>
      <c r="CA7" s="23">
        <v>0.95193993902546192</v>
      </c>
    </row>
    <row r="8" spans="1:79" ht="14.25" customHeight="1" x14ac:dyDescent="0.25">
      <c r="A8" s="11" t="s">
        <v>21</v>
      </c>
      <c r="B8" s="42">
        <v>78374453000</v>
      </c>
      <c r="C8" s="12">
        <v>79221611683</v>
      </c>
      <c r="D8" s="12">
        <v>79087386877</v>
      </c>
      <c r="E8" s="13">
        <f t="shared" si="0"/>
        <v>0.99830570467895685</v>
      </c>
      <c r="F8" s="12">
        <v>76537742619</v>
      </c>
      <c r="G8" s="13">
        <f t="shared" si="1"/>
        <v>0.96612200879301313</v>
      </c>
      <c r="H8" s="14">
        <v>84044184000</v>
      </c>
      <c r="I8" s="12">
        <v>93044184000</v>
      </c>
      <c r="J8" s="12">
        <v>92852197367</v>
      </c>
      <c r="K8" s="13">
        <f t="shared" si="2"/>
        <v>0.99793660791307492</v>
      </c>
      <c r="L8" s="12">
        <v>85572859663</v>
      </c>
      <c r="M8" s="13">
        <f t="shared" si="3"/>
        <v>0.91970132881169664</v>
      </c>
      <c r="N8" s="14">
        <v>99441232000</v>
      </c>
      <c r="O8" s="12">
        <v>99441232000</v>
      </c>
      <c r="P8" s="12">
        <v>99387143769</v>
      </c>
      <c r="Q8" s="13">
        <f t="shared" si="4"/>
        <v>0.99945607843032358</v>
      </c>
      <c r="R8" s="12">
        <v>96361261640</v>
      </c>
      <c r="S8" s="13">
        <f t="shared" si="5"/>
        <v>0.96902723047518158</v>
      </c>
      <c r="T8" s="14">
        <v>110185371000</v>
      </c>
      <c r="U8" s="12">
        <v>110185371000</v>
      </c>
      <c r="V8" s="12">
        <v>110095314566</v>
      </c>
      <c r="W8" s="13">
        <f t="shared" si="6"/>
        <v>0.99918268248150655</v>
      </c>
      <c r="X8" s="12">
        <v>105456485552</v>
      </c>
      <c r="Y8" s="13">
        <f t="shared" si="7"/>
        <v>0.95708245654498003</v>
      </c>
      <c r="Z8" s="14">
        <v>116925923000</v>
      </c>
      <c r="AA8" s="12">
        <v>116925923000</v>
      </c>
      <c r="AB8" s="12">
        <v>116627774162</v>
      </c>
      <c r="AC8" s="13">
        <f t="shared" si="8"/>
        <v>0.99745010490103203</v>
      </c>
      <c r="AD8" s="12">
        <v>113676255061.63</v>
      </c>
      <c r="AE8" s="13">
        <f t="shared" si="9"/>
        <v>0.9722074638797592</v>
      </c>
      <c r="AF8" s="14">
        <v>134133173000</v>
      </c>
      <c r="AG8" s="12">
        <v>139133173000</v>
      </c>
      <c r="AH8" s="12">
        <v>133489572138</v>
      </c>
      <c r="AI8" s="13">
        <f t="shared" si="10"/>
        <v>0.95943741711403363</v>
      </c>
      <c r="AJ8" s="12">
        <v>127987814053</v>
      </c>
      <c r="AK8" s="13">
        <f t="shared" si="11"/>
        <v>0.91989430912353298</v>
      </c>
      <c r="AL8" s="14">
        <v>144551355000</v>
      </c>
      <c r="AM8" s="12">
        <v>151596056544</v>
      </c>
      <c r="AN8" s="12">
        <v>150283739461</v>
      </c>
      <c r="AO8" s="13">
        <f t="shared" si="12"/>
        <v>0.99134332968206795</v>
      </c>
      <c r="AP8" s="12">
        <v>146395432407</v>
      </c>
      <c r="AQ8" s="13">
        <f t="shared" si="13"/>
        <v>0.96569419907376985</v>
      </c>
      <c r="AR8" s="14">
        <v>159330290000</v>
      </c>
      <c r="AS8" s="12">
        <v>159330290000</v>
      </c>
      <c r="AT8" s="12">
        <v>158511306383</v>
      </c>
      <c r="AU8" s="13">
        <f t="shared" si="14"/>
        <v>0.99485983727890037</v>
      </c>
      <c r="AV8" s="12">
        <v>151780699368</v>
      </c>
      <c r="AW8" s="13">
        <f t="shared" si="15"/>
        <v>0.95261672697639599</v>
      </c>
      <c r="AX8" s="14">
        <v>160697241000</v>
      </c>
      <c r="AY8" s="12">
        <v>160697241000</v>
      </c>
      <c r="AZ8" s="12">
        <v>159358773912</v>
      </c>
      <c r="BA8" s="13">
        <f t="shared" si="16"/>
        <v>0.99167087698786316</v>
      </c>
      <c r="BB8" s="12">
        <v>153190586668</v>
      </c>
      <c r="BC8" s="15">
        <f t="shared" si="17"/>
        <v>0.95328697440424626</v>
      </c>
      <c r="BD8" s="14">
        <v>160502467000</v>
      </c>
      <c r="BE8" s="12">
        <v>162502467000</v>
      </c>
      <c r="BF8" s="12">
        <v>161866382766</v>
      </c>
      <c r="BG8" s="13">
        <f t="shared" si="18"/>
        <v>0.99608569490825027</v>
      </c>
      <c r="BH8" s="12">
        <v>158602157425</v>
      </c>
      <c r="BI8" s="15">
        <f t="shared" si="19"/>
        <v>0.97599845930339013</v>
      </c>
      <c r="BJ8" s="14">
        <v>168325844000</v>
      </c>
      <c r="BK8" s="12">
        <v>173319834242</v>
      </c>
      <c r="BL8" s="12">
        <v>173043908181</v>
      </c>
      <c r="BM8" s="13">
        <f t="shared" si="20"/>
        <v>0.99840799489448662</v>
      </c>
      <c r="BN8" s="12">
        <v>169117841503</v>
      </c>
      <c r="BO8" s="15">
        <f t="shared" si="21"/>
        <v>0.97575584607856869</v>
      </c>
      <c r="BP8" s="14">
        <v>182481648000</v>
      </c>
      <c r="BQ8" s="12">
        <v>193323948000</v>
      </c>
      <c r="BR8" s="12">
        <v>193136078072</v>
      </c>
      <c r="BS8" s="13">
        <f t="shared" si="22"/>
        <v>0.99902821181781365</v>
      </c>
      <c r="BT8" s="12">
        <v>190413522220</v>
      </c>
      <c r="BU8" s="15">
        <f t="shared" si="23"/>
        <v>0.98494534272598244</v>
      </c>
      <c r="BV8" s="43">
        <v>220045841000</v>
      </c>
      <c r="BW8" s="43">
        <v>239240841000</v>
      </c>
      <c r="BX8" s="43">
        <v>238765917957</v>
      </c>
      <c r="BY8" s="13">
        <v>0.99801487471363637</v>
      </c>
      <c r="BZ8" s="43">
        <v>232225560538</v>
      </c>
      <c r="CA8" s="15">
        <v>0.97067691104630416</v>
      </c>
    </row>
    <row r="9" spans="1:79" ht="14.25" customHeight="1" x14ac:dyDescent="0.25">
      <c r="A9" s="16" t="s">
        <v>20</v>
      </c>
      <c r="B9" s="17">
        <v>75680622000</v>
      </c>
      <c r="C9" s="20">
        <v>76901595307</v>
      </c>
      <c r="D9" s="20">
        <v>76831898594</v>
      </c>
      <c r="E9" s="21">
        <f t="shared" si="0"/>
        <v>0.9990936896338527</v>
      </c>
      <c r="F9" s="20">
        <v>74697697594</v>
      </c>
      <c r="G9" s="21">
        <f t="shared" si="1"/>
        <v>0.97134132648091642</v>
      </c>
      <c r="H9" s="22">
        <v>75544184000</v>
      </c>
      <c r="I9" s="20">
        <v>84544184000</v>
      </c>
      <c r="J9" s="20">
        <v>84361432069</v>
      </c>
      <c r="K9" s="21">
        <f t="shared" si="2"/>
        <v>0.99783838553578086</v>
      </c>
      <c r="L9" s="20">
        <v>78917137388</v>
      </c>
      <c r="M9" s="21">
        <f t="shared" si="3"/>
        <v>0.9334425344740449</v>
      </c>
      <c r="N9" s="22">
        <v>90467357000</v>
      </c>
      <c r="O9" s="20">
        <v>90467357000</v>
      </c>
      <c r="P9" s="20">
        <v>90417039521</v>
      </c>
      <c r="Q9" s="21">
        <f t="shared" si="4"/>
        <v>0.99944380513957098</v>
      </c>
      <c r="R9" s="20">
        <v>88538822619</v>
      </c>
      <c r="S9" s="21">
        <f t="shared" si="5"/>
        <v>0.97868253870840949</v>
      </c>
      <c r="T9" s="22">
        <v>103185371000</v>
      </c>
      <c r="U9" s="20">
        <v>103185371000</v>
      </c>
      <c r="V9" s="20">
        <v>103099531900</v>
      </c>
      <c r="W9" s="21">
        <f t="shared" si="6"/>
        <v>0.99916810785125731</v>
      </c>
      <c r="X9" s="20">
        <v>99915197569</v>
      </c>
      <c r="Y9" s="21">
        <f t="shared" si="7"/>
        <v>0.96830778046046861</v>
      </c>
      <c r="Z9" s="22">
        <v>109667923000</v>
      </c>
      <c r="AA9" s="20">
        <v>109667923000</v>
      </c>
      <c r="AB9" s="20">
        <v>109490015562</v>
      </c>
      <c r="AC9" s="21">
        <f t="shared" si="8"/>
        <v>0.99837776231068043</v>
      </c>
      <c r="AD9" s="20">
        <v>107748162117</v>
      </c>
      <c r="AE9" s="21">
        <f t="shared" si="9"/>
        <v>0.98249478215248043</v>
      </c>
      <c r="AF9" s="22">
        <v>114052629000</v>
      </c>
      <c r="AG9" s="20">
        <v>119052629000</v>
      </c>
      <c r="AH9" s="20">
        <v>118725438626</v>
      </c>
      <c r="AI9" s="21">
        <f t="shared" si="10"/>
        <v>0.99725171651606281</v>
      </c>
      <c r="AJ9" s="20">
        <v>116578089263</v>
      </c>
      <c r="AK9" s="21">
        <f t="shared" si="11"/>
        <v>0.97921474092772864</v>
      </c>
      <c r="AL9" s="22">
        <v>129680508000</v>
      </c>
      <c r="AM9" s="20">
        <v>136725209544</v>
      </c>
      <c r="AN9" s="20">
        <v>135653704529</v>
      </c>
      <c r="AO9" s="21">
        <f t="shared" si="12"/>
        <v>0.9921630764467384</v>
      </c>
      <c r="AP9" s="20">
        <v>132161312013</v>
      </c>
      <c r="AQ9" s="21">
        <f t="shared" si="13"/>
        <v>0.96661992659421536</v>
      </c>
      <c r="AR9" s="22">
        <v>138124290000</v>
      </c>
      <c r="AS9" s="20">
        <v>138124290000</v>
      </c>
      <c r="AT9" s="20">
        <v>137591003351</v>
      </c>
      <c r="AU9" s="21">
        <f t="shared" si="14"/>
        <v>0.99613908133754026</v>
      </c>
      <c r="AV9" s="20">
        <v>134041938938</v>
      </c>
      <c r="AW9" s="21">
        <f t="shared" si="15"/>
        <v>0.97044436527420341</v>
      </c>
      <c r="AX9" s="22">
        <v>152485241000</v>
      </c>
      <c r="AY9" s="20">
        <v>152485241000</v>
      </c>
      <c r="AZ9" s="20">
        <v>151668633049</v>
      </c>
      <c r="BA9" s="21">
        <f t="shared" si="16"/>
        <v>0.99464467547387092</v>
      </c>
      <c r="BB9" s="20">
        <v>145954014571</v>
      </c>
      <c r="BC9" s="23">
        <f t="shared" si="17"/>
        <v>0.95716814043006304</v>
      </c>
      <c r="BD9" s="22">
        <v>154426484000</v>
      </c>
      <c r="BE9" s="20">
        <v>155626484000</v>
      </c>
      <c r="BF9" s="20">
        <v>155114999277</v>
      </c>
      <c r="BG9" s="21">
        <f t="shared" si="18"/>
        <v>0.99671338251784958</v>
      </c>
      <c r="BH9" s="20">
        <v>153245364278</v>
      </c>
      <c r="BI9" s="23">
        <f t="shared" si="19"/>
        <v>0.98469977820741617</v>
      </c>
      <c r="BJ9" s="22">
        <v>160825844000</v>
      </c>
      <c r="BK9" s="20">
        <v>165319834242</v>
      </c>
      <c r="BL9" s="20">
        <v>165159383579</v>
      </c>
      <c r="BM9" s="21">
        <f t="shared" si="20"/>
        <v>0.99902945303728574</v>
      </c>
      <c r="BN9" s="20">
        <v>162135012367</v>
      </c>
      <c r="BO9" s="23">
        <f t="shared" si="21"/>
        <v>0.98073539155417999</v>
      </c>
      <c r="BP9" s="22">
        <v>176646681000</v>
      </c>
      <c r="BQ9" s="20">
        <v>187088981000</v>
      </c>
      <c r="BR9" s="20">
        <v>186941030848</v>
      </c>
      <c r="BS9" s="21">
        <f t="shared" si="22"/>
        <v>0.99920919900675498</v>
      </c>
      <c r="BT9" s="20">
        <v>184538923022</v>
      </c>
      <c r="BU9" s="23">
        <f t="shared" si="23"/>
        <v>0.98636981203077911</v>
      </c>
      <c r="BV9" s="45">
        <v>213296571000</v>
      </c>
      <c r="BW9" s="45">
        <v>227491571000</v>
      </c>
      <c r="BX9" s="45">
        <v>227110504591</v>
      </c>
      <c r="BY9" s="21">
        <v>0.99832492075497603</v>
      </c>
      <c r="BZ9" s="45">
        <v>223799276744</v>
      </c>
      <c r="CA9" s="23">
        <v>0.9837695337907707</v>
      </c>
    </row>
    <row r="10" spans="1:79" ht="14.25" customHeight="1" x14ac:dyDescent="0.25">
      <c r="A10" s="16" t="s">
        <v>22</v>
      </c>
      <c r="B10" s="17">
        <v>2693831000</v>
      </c>
      <c r="C10" s="20">
        <v>2320016376</v>
      </c>
      <c r="D10" s="20">
        <v>2255488283</v>
      </c>
      <c r="E10" s="21">
        <f t="shared" si="0"/>
        <v>0.9721863631362575</v>
      </c>
      <c r="F10" s="20">
        <v>1840045025</v>
      </c>
      <c r="G10" s="21">
        <f t="shared" si="1"/>
        <v>0.79311725728956661</v>
      </c>
      <c r="H10" s="22">
        <v>8500000000</v>
      </c>
      <c r="I10" s="20">
        <v>8500000000</v>
      </c>
      <c r="J10" s="20">
        <v>8490765298</v>
      </c>
      <c r="K10" s="21">
        <f t="shared" si="2"/>
        <v>0.99891356447058821</v>
      </c>
      <c r="L10" s="20">
        <v>6655722275</v>
      </c>
      <c r="M10" s="21">
        <f t="shared" si="3"/>
        <v>0.78302614999999998</v>
      </c>
      <c r="N10" s="22">
        <v>8973875000</v>
      </c>
      <c r="O10" s="20">
        <v>8973875000</v>
      </c>
      <c r="P10" s="20">
        <v>8970104248</v>
      </c>
      <c r="Q10" s="21">
        <f t="shared" si="4"/>
        <v>0.99957980783106515</v>
      </c>
      <c r="R10" s="20">
        <v>7822439021</v>
      </c>
      <c r="S10" s="21">
        <f t="shared" si="5"/>
        <v>0.87169021420512316</v>
      </c>
      <c r="T10" s="22">
        <v>7000000000</v>
      </c>
      <c r="U10" s="20">
        <v>7000000000</v>
      </c>
      <c r="V10" s="20">
        <v>6995782666</v>
      </c>
      <c r="W10" s="21">
        <f t="shared" si="6"/>
        <v>0.9993975237142857</v>
      </c>
      <c r="X10" s="20">
        <v>5541287983</v>
      </c>
      <c r="Y10" s="21">
        <f t="shared" si="7"/>
        <v>0.79161256899999999</v>
      </c>
      <c r="Z10" s="22">
        <v>7258000000</v>
      </c>
      <c r="AA10" s="20">
        <v>7258000000</v>
      </c>
      <c r="AB10" s="20">
        <v>7137758600</v>
      </c>
      <c r="AC10" s="21">
        <f t="shared" si="8"/>
        <v>0.98343325985119867</v>
      </c>
      <c r="AD10" s="20">
        <v>5928092944.6300001</v>
      </c>
      <c r="AE10" s="21">
        <f t="shared" si="9"/>
        <v>0.816766732519978</v>
      </c>
      <c r="AF10" s="22">
        <v>20080544000</v>
      </c>
      <c r="AG10" s="20">
        <v>20080544000</v>
      </c>
      <c r="AH10" s="20">
        <v>14764133512</v>
      </c>
      <c r="AI10" s="21">
        <f t="shared" si="10"/>
        <v>0.73524569414055718</v>
      </c>
      <c r="AJ10" s="20">
        <v>11409724790</v>
      </c>
      <c r="AK10" s="21">
        <f t="shared" si="11"/>
        <v>0.56819799254442505</v>
      </c>
      <c r="AL10" s="22">
        <v>14870847000</v>
      </c>
      <c r="AM10" s="20">
        <v>14870847000</v>
      </c>
      <c r="AN10" s="20">
        <v>14630034932</v>
      </c>
      <c r="AO10" s="21">
        <f t="shared" si="12"/>
        <v>0.98380643227652065</v>
      </c>
      <c r="AP10" s="20">
        <v>14234120394</v>
      </c>
      <c r="AQ10" s="21">
        <f t="shared" si="13"/>
        <v>0.9571828957691515</v>
      </c>
      <c r="AR10" s="22">
        <v>21206000000</v>
      </c>
      <c r="AS10" s="20">
        <v>21206000000</v>
      </c>
      <c r="AT10" s="20">
        <v>20920303032</v>
      </c>
      <c r="AU10" s="21">
        <f t="shared" si="14"/>
        <v>0.98652754088465533</v>
      </c>
      <c r="AV10" s="20">
        <v>17738760430</v>
      </c>
      <c r="AW10" s="21">
        <f t="shared" si="15"/>
        <v>0.83649723804583609</v>
      </c>
      <c r="AX10" s="22">
        <v>8212000000</v>
      </c>
      <c r="AY10" s="20">
        <v>8212000000</v>
      </c>
      <c r="AZ10" s="20">
        <v>7690140863</v>
      </c>
      <c r="BA10" s="21">
        <f t="shared" si="16"/>
        <v>0.93645163943010223</v>
      </c>
      <c r="BB10" s="20">
        <v>7236572097</v>
      </c>
      <c r="BC10" s="23">
        <f t="shared" si="17"/>
        <v>0.88121920323916225</v>
      </c>
      <c r="BD10" s="22">
        <v>6075983000</v>
      </c>
      <c r="BE10" s="20">
        <v>6875983000</v>
      </c>
      <c r="BF10" s="20">
        <v>6751383489</v>
      </c>
      <c r="BG10" s="21">
        <f t="shared" si="18"/>
        <v>0.98187902573348418</v>
      </c>
      <c r="BH10" s="20">
        <v>5356793147</v>
      </c>
      <c r="BI10" s="23">
        <f t="shared" si="19"/>
        <v>0.77905852108709406</v>
      </c>
      <c r="BJ10" s="22">
        <v>7500000000</v>
      </c>
      <c r="BK10" s="20">
        <v>8000000000</v>
      </c>
      <c r="BL10" s="20">
        <v>7884524602</v>
      </c>
      <c r="BM10" s="21">
        <f t="shared" si="20"/>
        <v>0.98556557524999999</v>
      </c>
      <c r="BN10" s="20">
        <v>6982829136</v>
      </c>
      <c r="BO10" s="23">
        <f t="shared" si="21"/>
        <v>0.87285364200000004</v>
      </c>
      <c r="BP10" s="22">
        <v>5834967000</v>
      </c>
      <c r="BQ10" s="20">
        <v>6234967000</v>
      </c>
      <c r="BR10" s="20">
        <v>6195047224</v>
      </c>
      <c r="BS10" s="21">
        <f t="shared" si="22"/>
        <v>0.99359743588057481</v>
      </c>
      <c r="BT10" s="20">
        <v>5874599198</v>
      </c>
      <c r="BU10" s="23">
        <f t="shared" si="23"/>
        <v>0.94220213162315058</v>
      </c>
      <c r="BV10" s="45">
        <v>6749270000</v>
      </c>
      <c r="BW10" s="45">
        <v>11749270000</v>
      </c>
      <c r="BX10" s="45">
        <v>11655413366</v>
      </c>
      <c r="BY10" s="21">
        <v>0.99201170506763403</v>
      </c>
      <c r="BZ10" s="45">
        <v>8426283794</v>
      </c>
      <c r="CA10" s="23">
        <v>0.71717509206954988</v>
      </c>
    </row>
    <row r="11" spans="1:79" s="24" customFormat="1" ht="14.25" customHeight="1" x14ac:dyDescent="0.25">
      <c r="A11" s="11" t="s">
        <v>23</v>
      </c>
      <c r="B11" s="42">
        <v>107383645000</v>
      </c>
      <c r="C11" s="12">
        <v>103031904626</v>
      </c>
      <c r="D11" s="12">
        <v>92554545268</v>
      </c>
      <c r="E11" s="13">
        <f t="shared" si="0"/>
        <v>0.89830956346937174</v>
      </c>
      <c r="F11" s="12">
        <v>79497673344</v>
      </c>
      <c r="G11" s="13">
        <f t="shared" si="1"/>
        <v>0.77158307062819098</v>
      </c>
      <c r="H11" s="14">
        <v>240849784000</v>
      </c>
      <c r="I11" s="12">
        <v>213696796505</v>
      </c>
      <c r="J11" s="12">
        <v>197707852762</v>
      </c>
      <c r="K11" s="13">
        <f t="shared" si="2"/>
        <v>0.92517930074526922</v>
      </c>
      <c r="L11" s="12">
        <v>128484749805</v>
      </c>
      <c r="M11" s="13">
        <f t="shared" si="3"/>
        <v>0.601247898454078</v>
      </c>
      <c r="N11" s="14">
        <v>193576878000</v>
      </c>
      <c r="O11" s="12">
        <v>193576878000</v>
      </c>
      <c r="P11" s="12">
        <v>180719277602</v>
      </c>
      <c r="Q11" s="13">
        <f t="shared" si="4"/>
        <v>0.93357884200405383</v>
      </c>
      <c r="R11" s="12">
        <v>141409722640</v>
      </c>
      <c r="S11" s="13">
        <f t="shared" si="5"/>
        <v>0.73050936713629611</v>
      </c>
      <c r="T11" s="14">
        <v>179477899000</v>
      </c>
      <c r="U11" s="12">
        <v>179477899000</v>
      </c>
      <c r="V11" s="12">
        <v>164776629991</v>
      </c>
      <c r="W11" s="13">
        <f t="shared" si="6"/>
        <v>0.9180886945361445</v>
      </c>
      <c r="X11" s="12">
        <v>136119991756</v>
      </c>
      <c r="Y11" s="13">
        <f t="shared" si="7"/>
        <v>0.75842202585623086</v>
      </c>
      <c r="Z11" s="14">
        <v>168721407000</v>
      </c>
      <c r="AA11" s="12">
        <v>160334388419</v>
      </c>
      <c r="AB11" s="12">
        <v>130260314680</v>
      </c>
      <c r="AC11" s="13">
        <f t="shared" si="8"/>
        <v>0.81242904884254918</v>
      </c>
      <c r="AD11" s="12">
        <v>103546578730</v>
      </c>
      <c r="AE11" s="13">
        <f t="shared" si="9"/>
        <v>0.64581640751579084</v>
      </c>
      <c r="AF11" s="14">
        <v>186142218000</v>
      </c>
      <c r="AG11" s="12">
        <v>186142218000</v>
      </c>
      <c r="AH11" s="12">
        <v>172532402480</v>
      </c>
      <c r="AI11" s="13">
        <f t="shared" si="10"/>
        <v>0.92688485360156181</v>
      </c>
      <c r="AJ11" s="12">
        <v>136261548246</v>
      </c>
      <c r="AK11" s="13">
        <f t="shared" si="11"/>
        <v>0.73202925005438579</v>
      </c>
      <c r="AL11" s="14">
        <v>191003788000</v>
      </c>
      <c r="AM11" s="12">
        <v>190121217493</v>
      </c>
      <c r="AN11" s="12">
        <v>186715421077</v>
      </c>
      <c r="AO11" s="13">
        <f t="shared" si="12"/>
        <v>0.98208618448319485</v>
      </c>
      <c r="AP11" s="12">
        <v>163924474107</v>
      </c>
      <c r="AQ11" s="13">
        <f t="shared" si="13"/>
        <v>0.86221031123491243</v>
      </c>
      <c r="AR11" s="14">
        <v>222260496000</v>
      </c>
      <c r="AS11" s="12">
        <v>222247496000</v>
      </c>
      <c r="AT11" s="12">
        <v>219793739338</v>
      </c>
      <c r="AU11" s="13">
        <f t="shared" si="14"/>
        <v>0.98895935069612662</v>
      </c>
      <c r="AV11" s="12">
        <v>195758798489</v>
      </c>
      <c r="AW11" s="13">
        <f t="shared" si="15"/>
        <v>0.88081441641529223</v>
      </c>
      <c r="AX11" s="14">
        <v>204318277000</v>
      </c>
      <c r="AY11" s="12">
        <v>194448751453</v>
      </c>
      <c r="AZ11" s="12">
        <v>190496743787</v>
      </c>
      <c r="BA11" s="13">
        <f t="shared" si="16"/>
        <v>0.97967583933314561</v>
      </c>
      <c r="BB11" s="12">
        <v>171789669936</v>
      </c>
      <c r="BC11" s="15">
        <f t="shared" si="17"/>
        <v>0.88347016194404882</v>
      </c>
      <c r="BD11" s="14">
        <v>190641859000</v>
      </c>
      <c r="BE11" s="12">
        <v>193241859000</v>
      </c>
      <c r="BF11" s="12">
        <v>189454105890</v>
      </c>
      <c r="BG11" s="13">
        <f t="shared" si="18"/>
        <v>0.98039889944341718</v>
      </c>
      <c r="BH11" s="12">
        <v>176629654149</v>
      </c>
      <c r="BI11" s="15">
        <f t="shared" si="19"/>
        <v>0.91403412833551767</v>
      </c>
      <c r="BJ11" s="14">
        <v>204632525000</v>
      </c>
      <c r="BK11" s="12">
        <v>213558525000</v>
      </c>
      <c r="BL11" s="12">
        <v>205876207789</v>
      </c>
      <c r="BM11" s="13">
        <f t="shared" si="20"/>
        <v>0.96402711054967249</v>
      </c>
      <c r="BN11" s="12">
        <v>189388431022</v>
      </c>
      <c r="BO11" s="15">
        <f t="shared" si="21"/>
        <v>0.88682215342140991</v>
      </c>
      <c r="BP11" s="14">
        <v>198409869000</v>
      </c>
      <c r="BQ11" s="12">
        <v>211195153334</v>
      </c>
      <c r="BR11" s="12">
        <v>210937963520</v>
      </c>
      <c r="BS11" s="13">
        <f t="shared" si="22"/>
        <v>0.99878221725290606</v>
      </c>
      <c r="BT11" s="12">
        <v>199079783899</v>
      </c>
      <c r="BU11" s="15">
        <f t="shared" si="23"/>
        <v>0.94263424494481729</v>
      </c>
      <c r="BV11" s="43">
        <v>237844885000</v>
      </c>
      <c r="BW11" s="43">
        <v>218751271488</v>
      </c>
      <c r="BX11" s="43">
        <v>215315103269</v>
      </c>
      <c r="BY11" s="13">
        <v>0.98429189373105652</v>
      </c>
      <c r="BZ11" s="43">
        <v>196236987766</v>
      </c>
      <c r="CA11" s="15">
        <v>0.89707815836291005</v>
      </c>
    </row>
    <row r="12" spans="1:79" ht="14.25" customHeight="1" x14ac:dyDescent="0.25">
      <c r="A12" s="16" t="s">
        <v>20</v>
      </c>
      <c r="B12" s="17">
        <v>60153403000</v>
      </c>
      <c r="C12" s="20">
        <v>60153403000</v>
      </c>
      <c r="D12" s="20">
        <v>57562071683</v>
      </c>
      <c r="E12" s="21">
        <f t="shared" si="0"/>
        <v>0.95692128478583327</v>
      </c>
      <c r="F12" s="20">
        <v>51859564524</v>
      </c>
      <c r="G12" s="21">
        <f t="shared" si="1"/>
        <v>0.86212187403595442</v>
      </c>
      <c r="H12" s="22">
        <v>68729864000</v>
      </c>
      <c r="I12" s="20">
        <v>68729864000</v>
      </c>
      <c r="J12" s="20">
        <v>59911686829</v>
      </c>
      <c r="K12" s="21">
        <f t="shared" si="2"/>
        <v>0.87169802677042985</v>
      </c>
      <c r="L12" s="20">
        <v>51366765866</v>
      </c>
      <c r="M12" s="21">
        <f t="shared" si="3"/>
        <v>0.74737185375486848</v>
      </c>
      <c r="N12" s="22">
        <v>71905581000</v>
      </c>
      <c r="O12" s="20">
        <v>71905581000</v>
      </c>
      <c r="P12" s="20">
        <v>65422481864</v>
      </c>
      <c r="Q12" s="21">
        <f t="shared" si="4"/>
        <v>0.90983872119745479</v>
      </c>
      <c r="R12" s="20">
        <v>59323527765</v>
      </c>
      <c r="S12" s="21">
        <f t="shared" si="5"/>
        <v>0.82501979595992692</v>
      </c>
      <c r="T12" s="22">
        <v>75439899000</v>
      </c>
      <c r="U12" s="20">
        <v>75439899000</v>
      </c>
      <c r="V12" s="20">
        <v>65984962990</v>
      </c>
      <c r="W12" s="21">
        <f t="shared" si="6"/>
        <v>0.87466929124600235</v>
      </c>
      <c r="X12" s="20">
        <v>59341708956</v>
      </c>
      <c r="Y12" s="21">
        <f t="shared" si="7"/>
        <v>0.78660907215689668</v>
      </c>
      <c r="Z12" s="22">
        <v>83224313000</v>
      </c>
      <c r="AA12" s="20">
        <v>76938938332</v>
      </c>
      <c r="AB12" s="20">
        <v>60140069414</v>
      </c>
      <c r="AC12" s="21">
        <f t="shared" si="8"/>
        <v>0.7816597254629245</v>
      </c>
      <c r="AD12" s="20">
        <v>53049952153</v>
      </c>
      <c r="AE12" s="21">
        <f t="shared" si="9"/>
        <v>0.68950720276492006</v>
      </c>
      <c r="AF12" s="22">
        <v>68805005000</v>
      </c>
      <c r="AG12" s="20">
        <v>68805005000</v>
      </c>
      <c r="AH12" s="20">
        <v>58365757569</v>
      </c>
      <c r="AI12" s="21">
        <f t="shared" si="10"/>
        <v>0.848277789806134</v>
      </c>
      <c r="AJ12" s="20">
        <v>51938415792</v>
      </c>
      <c r="AK12" s="21">
        <f t="shared" si="11"/>
        <v>0.75486392003023617</v>
      </c>
      <c r="AL12" s="22">
        <v>72843861000</v>
      </c>
      <c r="AM12" s="20">
        <v>71647861000</v>
      </c>
      <c r="AN12" s="20">
        <v>69309856421</v>
      </c>
      <c r="AO12" s="21">
        <f t="shared" si="12"/>
        <v>0.96736811753528829</v>
      </c>
      <c r="AP12" s="20">
        <v>66391550515</v>
      </c>
      <c r="AQ12" s="21">
        <f t="shared" si="13"/>
        <v>0.92663688194404015</v>
      </c>
      <c r="AR12" s="22">
        <v>87789219000</v>
      </c>
      <c r="AS12" s="20">
        <v>87776219000</v>
      </c>
      <c r="AT12" s="20">
        <v>85989998523</v>
      </c>
      <c r="AU12" s="21">
        <f t="shared" si="14"/>
        <v>0.97965029141890925</v>
      </c>
      <c r="AV12" s="20">
        <v>82389138460</v>
      </c>
      <c r="AW12" s="21">
        <f t="shared" si="15"/>
        <v>0.93862710650592052</v>
      </c>
      <c r="AX12" s="22">
        <v>96610625000</v>
      </c>
      <c r="AY12" s="20">
        <v>94884732429</v>
      </c>
      <c r="AZ12" s="20">
        <v>91812967372</v>
      </c>
      <c r="BA12" s="21">
        <f t="shared" si="16"/>
        <v>0.96762635064288627</v>
      </c>
      <c r="BB12" s="20">
        <v>88203113832</v>
      </c>
      <c r="BC12" s="23">
        <f t="shared" si="17"/>
        <v>0.92958173115996612</v>
      </c>
      <c r="BD12" s="22">
        <v>96538449000</v>
      </c>
      <c r="BE12" s="20">
        <v>101588878151</v>
      </c>
      <c r="BF12" s="20">
        <v>98072249445</v>
      </c>
      <c r="BG12" s="21">
        <f t="shared" si="18"/>
        <v>0.96538372339565615</v>
      </c>
      <c r="BH12" s="20">
        <v>94678511227</v>
      </c>
      <c r="BI12" s="23">
        <f t="shared" si="19"/>
        <v>0.93197713125910742</v>
      </c>
      <c r="BJ12" s="22">
        <v>107907955000</v>
      </c>
      <c r="BK12" s="20">
        <v>107907955000</v>
      </c>
      <c r="BL12" s="20">
        <v>100312484189</v>
      </c>
      <c r="BM12" s="21">
        <f t="shared" si="20"/>
        <v>0.92961157672759154</v>
      </c>
      <c r="BN12" s="20">
        <v>96075791474</v>
      </c>
      <c r="BO12" s="23">
        <f t="shared" si="21"/>
        <v>0.89034947862740976</v>
      </c>
      <c r="BP12" s="22">
        <v>116851419000</v>
      </c>
      <c r="BQ12" s="20">
        <v>128390219282</v>
      </c>
      <c r="BR12" s="20">
        <v>128220482209</v>
      </c>
      <c r="BS12" s="21">
        <f t="shared" si="22"/>
        <v>0.99867795947425575</v>
      </c>
      <c r="BT12" s="20">
        <v>124543429286</v>
      </c>
      <c r="BU12" s="23">
        <f t="shared" si="23"/>
        <v>0.97003829405765873</v>
      </c>
      <c r="BV12" s="45">
        <v>149558863000</v>
      </c>
      <c r="BW12" s="45">
        <v>130746453059</v>
      </c>
      <c r="BX12" s="45">
        <v>128982367698</v>
      </c>
      <c r="BY12" s="21">
        <v>0.98650758533232297</v>
      </c>
      <c r="BZ12" s="45">
        <v>124841522856</v>
      </c>
      <c r="CA12" s="23">
        <v>0.95483678474753442</v>
      </c>
    </row>
    <row r="13" spans="1:79" ht="14.25" customHeight="1" x14ac:dyDescent="0.25">
      <c r="A13" s="16" t="s">
        <v>22</v>
      </c>
      <c r="B13" s="17">
        <v>47230242000</v>
      </c>
      <c r="C13" s="20">
        <v>42878501626</v>
      </c>
      <c r="D13" s="20">
        <v>34992473585</v>
      </c>
      <c r="E13" s="21">
        <f t="shared" si="0"/>
        <v>0.8160843373263259</v>
      </c>
      <c r="F13" s="20">
        <v>27638108820</v>
      </c>
      <c r="G13" s="21">
        <f t="shared" si="1"/>
        <v>0.6445679716392243</v>
      </c>
      <c r="H13" s="22">
        <v>172119920000</v>
      </c>
      <c r="I13" s="20">
        <v>144966932505</v>
      </c>
      <c r="J13" s="20">
        <v>137796165933</v>
      </c>
      <c r="K13" s="21">
        <f t="shared" si="2"/>
        <v>0.95053515689343382</v>
      </c>
      <c r="L13" s="20">
        <v>77117983939</v>
      </c>
      <c r="M13" s="21">
        <f t="shared" si="3"/>
        <v>0.53196948163568369</v>
      </c>
      <c r="N13" s="22">
        <v>121671297000</v>
      </c>
      <c r="O13" s="20">
        <v>121671297000</v>
      </c>
      <c r="P13" s="20">
        <v>115296795738</v>
      </c>
      <c r="Q13" s="21">
        <f t="shared" si="4"/>
        <v>0.94760883282110486</v>
      </c>
      <c r="R13" s="20">
        <v>82086194875</v>
      </c>
      <c r="S13" s="21">
        <f t="shared" si="5"/>
        <v>0.67465537804696862</v>
      </c>
      <c r="T13" s="22">
        <v>104038000000</v>
      </c>
      <c r="U13" s="20">
        <v>104038000000</v>
      </c>
      <c r="V13" s="20">
        <v>98791667001</v>
      </c>
      <c r="W13" s="21">
        <f t="shared" si="6"/>
        <v>0.94957291567504176</v>
      </c>
      <c r="X13" s="20">
        <v>76778282800</v>
      </c>
      <c r="Y13" s="21">
        <f t="shared" si="7"/>
        <v>0.73798307157000331</v>
      </c>
      <c r="Z13" s="22">
        <v>85497094000</v>
      </c>
      <c r="AA13" s="20">
        <v>83395450087</v>
      </c>
      <c r="AB13" s="20">
        <v>70120245266</v>
      </c>
      <c r="AC13" s="21">
        <f t="shared" si="8"/>
        <v>0.84081619792025808</v>
      </c>
      <c r="AD13" s="20">
        <v>50496626577</v>
      </c>
      <c r="AE13" s="21">
        <f t="shared" si="9"/>
        <v>0.60550817250006794</v>
      </c>
      <c r="AF13" s="22">
        <v>117337213000</v>
      </c>
      <c r="AG13" s="20">
        <v>117337213000</v>
      </c>
      <c r="AH13" s="20">
        <v>114166644911</v>
      </c>
      <c r="AI13" s="21">
        <f t="shared" si="10"/>
        <v>0.97297900633620815</v>
      </c>
      <c r="AJ13" s="20">
        <v>84323132454</v>
      </c>
      <c r="AK13" s="21">
        <f t="shared" si="11"/>
        <v>0.71863929863410003</v>
      </c>
      <c r="AL13" s="22">
        <v>118159927000</v>
      </c>
      <c r="AM13" s="20">
        <v>118473356493</v>
      </c>
      <c r="AN13" s="20">
        <v>117405564656</v>
      </c>
      <c r="AO13" s="21">
        <f t="shared" si="12"/>
        <v>0.99098707195770985</v>
      </c>
      <c r="AP13" s="20">
        <v>97532923592</v>
      </c>
      <c r="AQ13" s="21">
        <f t="shared" si="13"/>
        <v>0.82324774513974996</v>
      </c>
      <c r="AR13" s="22">
        <v>134471277000</v>
      </c>
      <c r="AS13" s="20">
        <v>134471277000</v>
      </c>
      <c r="AT13" s="20">
        <v>133803740815</v>
      </c>
      <c r="AU13" s="21">
        <f t="shared" si="14"/>
        <v>0.9950358455731777</v>
      </c>
      <c r="AV13" s="20">
        <v>113369660029</v>
      </c>
      <c r="AW13" s="21">
        <f t="shared" si="15"/>
        <v>0.84307714300207026</v>
      </c>
      <c r="AX13" s="22">
        <v>107707652000</v>
      </c>
      <c r="AY13" s="20">
        <v>99564019024</v>
      </c>
      <c r="AZ13" s="20">
        <v>98683776415</v>
      </c>
      <c r="BA13" s="21">
        <f t="shared" si="16"/>
        <v>0.99115902895816388</v>
      </c>
      <c r="BB13" s="20">
        <v>83586556104</v>
      </c>
      <c r="BC13" s="23">
        <f t="shared" si="17"/>
        <v>0.83952573352680127</v>
      </c>
      <c r="BD13" s="22">
        <v>94103410000</v>
      </c>
      <c r="BE13" s="20">
        <v>91652980849</v>
      </c>
      <c r="BF13" s="20">
        <v>91381856445</v>
      </c>
      <c r="BG13" s="21">
        <f t="shared" si="18"/>
        <v>0.99704183757594655</v>
      </c>
      <c r="BH13" s="20">
        <v>81951142922</v>
      </c>
      <c r="BI13" s="23">
        <f t="shared" si="19"/>
        <v>0.89414596407961944</v>
      </c>
      <c r="BJ13" s="22">
        <v>96724570000</v>
      </c>
      <c r="BK13" s="20">
        <v>105650570000</v>
      </c>
      <c r="BL13" s="20">
        <v>105563723600</v>
      </c>
      <c r="BM13" s="21">
        <f t="shared" si="20"/>
        <v>0.99917798455796314</v>
      </c>
      <c r="BN13" s="20">
        <v>93312639548</v>
      </c>
      <c r="BO13" s="23">
        <f t="shared" si="21"/>
        <v>0.88321946155141429</v>
      </c>
      <c r="BP13" s="22">
        <v>81558450000</v>
      </c>
      <c r="BQ13" s="20">
        <v>82804934052</v>
      </c>
      <c r="BR13" s="20">
        <v>82717481311</v>
      </c>
      <c r="BS13" s="21">
        <f t="shared" si="22"/>
        <v>0.99894387041060762</v>
      </c>
      <c r="BT13" s="20">
        <v>74536354613</v>
      </c>
      <c r="BU13" s="23">
        <f t="shared" si="23"/>
        <v>0.90014387990687272</v>
      </c>
      <c r="BV13" s="45">
        <v>88286022000</v>
      </c>
      <c r="BW13" s="45">
        <v>88004818429</v>
      </c>
      <c r="BX13" s="45">
        <v>86332735571</v>
      </c>
      <c r="BY13" s="21">
        <v>0.98100009876903504</v>
      </c>
      <c r="BZ13" s="45">
        <v>71395464910</v>
      </c>
      <c r="CA13" s="23">
        <v>0.81126768038956876</v>
      </c>
    </row>
    <row r="14" spans="1:79" s="24" customFormat="1" ht="14.25" customHeight="1" x14ac:dyDescent="0.25">
      <c r="A14" s="11" t="s">
        <v>24</v>
      </c>
      <c r="B14" s="42">
        <v>10933963000</v>
      </c>
      <c r="C14" s="12">
        <v>11933963000</v>
      </c>
      <c r="D14" s="12">
        <v>11137787060</v>
      </c>
      <c r="E14" s="13">
        <f t="shared" si="0"/>
        <v>0.9332848660583245</v>
      </c>
      <c r="F14" s="12">
        <v>10889290996.6</v>
      </c>
      <c r="G14" s="13">
        <f t="shared" si="1"/>
        <v>0.9124622723063579</v>
      </c>
      <c r="H14" s="14">
        <v>17140000000</v>
      </c>
      <c r="I14" s="12">
        <v>17140000000</v>
      </c>
      <c r="J14" s="12">
        <v>16008906700</v>
      </c>
      <c r="K14" s="13">
        <f t="shared" si="2"/>
        <v>0.93400855892648771</v>
      </c>
      <c r="L14" s="12">
        <v>14023614326</v>
      </c>
      <c r="M14" s="13">
        <f t="shared" si="3"/>
        <v>0.81818053243873978</v>
      </c>
      <c r="N14" s="14">
        <v>17019654000</v>
      </c>
      <c r="O14" s="12">
        <v>17019654000</v>
      </c>
      <c r="P14" s="12">
        <v>15777011433</v>
      </c>
      <c r="Q14" s="13">
        <f t="shared" si="4"/>
        <v>0.92698778911721702</v>
      </c>
      <c r="R14" s="12">
        <v>14968128308</v>
      </c>
      <c r="S14" s="13">
        <f t="shared" si="5"/>
        <v>0.8794613749492205</v>
      </c>
      <c r="T14" s="14">
        <v>17565708000</v>
      </c>
      <c r="U14" s="12">
        <v>17565708000</v>
      </c>
      <c r="V14" s="12">
        <v>16959480481</v>
      </c>
      <c r="W14" s="13">
        <f t="shared" si="6"/>
        <v>0.96548801112941196</v>
      </c>
      <c r="X14" s="12">
        <v>16353433806</v>
      </c>
      <c r="Y14" s="13">
        <f t="shared" si="7"/>
        <v>0.93098631754552674</v>
      </c>
      <c r="Z14" s="14">
        <v>18580912000</v>
      </c>
      <c r="AA14" s="12">
        <v>18580912000</v>
      </c>
      <c r="AB14" s="12">
        <v>15927583328</v>
      </c>
      <c r="AC14" s="13">
        <f t="shared" si="8"/>
        <v>0.85720137569135468</v>
      </c>
      <c r="AD14" s="12">
        <v>15213376249</v>
      </c>
      <c r="AE14" s="13">
        <f t="shared" si="9"/>
        <v>0.81876369948902405</v>
      </c>
      <c r="AF14" s="14">
        <v>21618808000</v>
      </c>
      <c r="AG14" s="12">
        <v>21618808000</v>
      </c>
      <c r="AH14" s="12">
        <v>20488560525</v>
      </c>
      <c r="AI14" s="13">
        <f t="shared" si="10"/>
        <v>0.94771925098738097</v>
      </c>
      <c r="AJ14" s="12">
        <v>19969942106</v>
      </c>
      <c r="AK14" s="13">
        <f t="shared" si="11"/>
        <v>0.92373002739096444</v>
      </c>
      <c r="AL14" s="14">
        <v>20746492000</v>
      </c>
      <c r="AM14" s="12">
        <v>20746492000</v>
      </c>
      <c r="AN14" s="12">
        <v>20468954578</v>
      </c>
      <c r="AO14" s="13">
        <f t="shared" si="12"/>
        <v>0.98662244094085882</v>
      </c>
      <c r="AP14" s="12">
        <v>19929312781</v>
      </c>
      <c r="AQ14" s="13">
        <f t="shared" si="13"/>
        <v>0.96061120988550741</v>
      </c>
      <c r="AR14" s="14">
        <v>22029243000</v>
      </c>
      <c r="AS14" s="12">
        <v>22029243000</v>
      </c>
      <c r="AT14" s="12">
        <v>21516303158</v>
      </c>
      <c r="AU14" s="13">
        <f t="shared" si="14"/>
        <v>0.97671550302477483</v>
      </c>
      <c r="AV14" s="12">
        <v>20742178014</v>
      </c>
      <c r="AW14" s="13">
        <f t="shared" si="15"/>
        <v>0.94157470658433429</v>
      </c>
      <c r="AX14" s="14">
        <v>22986370000</v>
      </c>
      <c r="AY14" s="12">
        <v>22986370000</v>
      </c>
      <c r="AZ14" s="12">
        <v>21428305253</v>
      </c>
      <c r="BA14" s="13">
        <f t="shared" si="16"/>
        <v>0.93221788620821822</v>
      </c>
      <c r="BB14" s="12">
        <v>20710229389</v>
      </c>
      <c r="BC14" s="15">
        <f t="shared" si="17"/>
        <v>0.90097868384612267</v>
      </c>
      <c r="BD14" s="14">
        <v>22688054000</v>
      </c>
      <c r="BE14" s="12">
        <v>22688054000</v>
      </c>
      <c r="BF14" s="12">
        <v>21856038992</v>
      </c>
      <c r="BG14" s="13">
        <f t="shared" si="18"/>
        <v>0.96332805766417873</v>
      </c>
      <c r="BH14" s="12">
        <v>21362794944</v>
      </c>
      <c r="BI14" s="15">
        <f t="shared" si="19"/>
        <v>0.94158780404877385</v>
      </c>
      <c r="BJ14" s="14">
        <v>23949978000</v>
      </c>
      <c r="BK14" s="12">
        <v>23949978000</v>
      </c>
      <c r="BL14" s="12">
        <v>22959086192</v>
      </c>
      <c r="BM14" s="13">
        <f t="shared" si="20"/>
        <v>0.95862660884281392</v>
      </c>
      <c r="BN14" s="12">
        <v>22023274667</v>
      </c>
      <c r="BO14" s="15">
        <f t="shared" si="21"/>
        <v>0.91955302284620055</v>
      </c>
      <c r="BP14" s="14">
        <v>25310434000</v>
      </c>
      <c r="BQ14" s="12">
        <v>27199396000</v>
      </c>
      <c r="BR14" s="12">
        <v>26445414511</v>
      </c>
      <c r="BS14" s="13">
        <f t="shared" si="22"/>
        <v>0.9722794767574986</v>
      </c>
      <c r="BT14" s="12">
        <v>25451933469</v>
      </c>
      <c r="BU14" s="15">
        <f t="shared" si="23"/>
        <v>0.93575362735996048</v>
      </c>
      <c r="BV14" s="43">
        <v>32953220000</v>
      </c>
      <c r="BW14" s="43">
        <v>32953220000</v>
      </c>
      <c r="BX14" s="43">
        <v>31852081093</v>
      </c>
      <c r="BY14" s="13">
        <v>0.96658478573565798</v>
      </c>
      <c r="BZ14" s="43">
        <v>30316926979</v>
      </c>
      <c r="CA14" s="15">
        <v>0.91999892511262937</v>
      </c>
    </row>
    <row r="15" spans="1:79" ht="14.25" customHeight="1" x14ac:dyDescent="0.25">
      <c r="A15" s="16" t="s">
        <v>20</v>
      </c>
      <c r="B15" s="17">
        <v>10433963000</v>
      </c>
      <c r="C15" s="20">
        <v>11433963000</v>
      </c>
      <c r="D15" s="20">
        <v>10676580436</v>
      </c>
      <c r="E15" s="21">
        <f t="shared" si="0"/>
        <v>0.93376027506823311</v>
      </c>
      <c r="F15" s="20">
        <v>10515012372.6</v>
      </c>
      <c r="G15" s="21">
        <f t="shared" si="1"/>
        <v>0.91962973577927443</v>
      </c>
      <c r="H15" s="22">
        <v>15640000000</v>
      </c>
      <c r="I15" s="20">
        <v>15640000000</v>
      </c>
      <c r="J15" s="20">
        <v>14523679826</v>
      </c>
      <c r="K15" s="21">
        <f t="shared" si="2"/>
        <v>0.92862402979539638</v>
      </c>
      <c r="L15" s="20">
        <v>12964233241</v>
      </c>
      <c r="M15" s="21">
        <f t="shared" si="3"/>
        <v>0.82891516886189254</v>
      </c>
      <c r="N15" s="22">
        <v>15831935000</v>
      </c>
      <c r="O15" s="20">
        <v>15831935000</v>
      </c>
      <c r="P15" s="20">
        <v>14593231612</v>
      </c>
      <c r="Q15" s="21">
        <f t="shared" si="4"/>
        <v>0.9217591919117909</v>
      </c>
      <c r="R15" s="20">
        <v>13933423657</v>
      </c>
      <c r="S15" s="21">
        <f t="shared" si="5"/>
        <v>0.88008342991554733</v>
      </c>
      <c r="T15" s="22">
        <v>16377989000</v>
      </c>
      <c r="U15" s="20">
        <v>16377989000</v>
      </c>
      <c r="V15" s="20">
        <v>15789540162</v>
      </c>
      <c r="W15" s="21">
        <f t="shared" si="6"/>
        <v>0.96407075142131304</v>
      </c>
      <c r="X15" s="20">
        <v>15187316495</v>
      </c>
      <c r="Y15" s="21">
        <f t="shared" si="7"/>
        <v>0.92730044543319701</v>
      </c>
      <c r="Z15" s="22">
        <v>17365912000</v>
      </c>
      <c r="AA15" s="20">
        <v>17365912000</v>
      </c>
      <c r="AB15" s="20">
        <v>15020675162</v>
      </c>
      <c r="AC15" s="21">
        <f t="shared" si="8"/>
        <v>0.86495170319877235</v>
      </c>
      <c r="AD15" s="20">
        <v>14345349700</v>
      </c>
      <c r="AE15" s="21">
        <f t="shared" si="9"/>
        <v>0.82606371033090575</v>
      </c>
      <c r="AF15" s="22">
        <v>18433514000</v>
      </c>
      <c r="AG15" s="20">
        <v>18433514000</v>
      </c>
      <c r="AH15" s="20">
        <v>17470713673</v>
      </c>
      <c r="AI15" s="21">
        <f t="shared" si="10"/>
        <v>0.94776902944278552</v>
      </c>
      <c r="AJ15" s="20">
        <v>17021243245</v>
      </c>
      <c r="AK15" s="21">
        <f t="shared" si="11"/>
        <v>0.923385700903257</v>
      </c>
      <c r="AL15" s="22">
        <v>19512600000</v>
      </c>
      <c r="AM15" s="20">
        <v>19512600000</v>
      </c>
      <c r="AN15" s="20">
        <v>19235398898</v>
      </c>
      <c r="AO15" s="21">
        <f t="shared" si="12"/>
        <v>0.98579373830243022</v>
      </c>
      <c r="AP15" s="20">
        <v>18703650026</v>
      </c>
      <c r="AQ15" s="21">
        <f t="shared" si="13"/>
        <v>0.95854217408238784</v>
      </c>
      <c r="AR15" s="22">
        <v>20290893000</v>
      </c>
      <c r="AS15" s="20">
        <v>20290893000</v>
      </c>
      <c r="AT15" s="20">
        <v>19780427170</v>
      </c>
      <c r="AU15" s="21">
        <f t="shared" si="14"/>
        <v>0.97484261387608717</v>
      </c>
      <c r="AV15" s="20">
        <v>19083772119</v>
      </c>
      <c r="AW15" s="21">
        <f t="shared" si="15"/>
        <v>0.94050922840113538</v>
      </c>
      <c r="AX15" s="22">
        <v>21244083000</v>
      </c>
      <c r="AY15" s="20">
        <v>21244083000</v>
      </c>
      <c r="AZ15" s="20">
        <v>19790496025</v>
      </c>
      <c r="BA15" s="21">
        <f t="shared" si="16"/>
        <v>0.93157685483529695</v>
      </c>
      <c r="BB15" s="20">
        <v>19087420161</v>
      </c>
      <c r="BC15" s="23">
        <f t="shared" si="17"/>
        <v>0.89848171657962361</v>
      </c>
      <c r="BD15" s="22">
        <v>20806235000</v>
      </c>
      <c r="BE15" s="20">
        <v>20806235000</v>
      </c>
      <c r="BF15" s="20">
        <v>19990744289</v>
      </c>
      <c r="BG15" s="21">
        <f t="shared" si="18"/>
        <v>0.96080546475611761</v>
      </c>
      <c r="BH15" s="20">
        <v>19622939720</v>
      </c>
      <c r="BI15" s="23">
        <f t="shared" si="19"/>
        <v>0.94312785181941861</v>
      </c>
      <c r="BJ15" s="22">
        <v>21449978000</v>
      </c>
      <c r="BK15" s="20">
        <v>21449978000</v>
      </c>
      <c r="BL15" s="20">
        <v>20490204003</v>
      </c>
      <c r="BM15" s="21">
        <f t="shared" si="20"/>
        <v>0.95525524562309572</v>
      </c>
      <c r="BN15" s="20">
        <v>19731337031</v>
      </c>
      <c r="BO15" s="23">
        <f t="shared" si="21"/>
        <v>0.91987679572445247</v>
      </c>
      <c r="BP15" s="22">
        <v>23487007000</v>
      </c>
      <c r="BQ15" s="20">
        <v>25375969000</v>
      </c>
      <c r="BR15" s="20">
        <v>24667017104</v>
      </c>
      <c r="BS15" s="21">
        <f t="shared" si="22"/>
        <v>0.97206207589550575</v>
      </c>
      <c r="BT15" s="20">
        <v>23702768813</v>
      </c>
      <c r="BU15" s="23">
        <f t="shared" si="23"/>
        <v>0.93406359430057628</v>
      </c>
      <c r="BV15" s="45">
        <v>29927564000</v>
      </c>
      <c r="BW15" s="45">
        <v>29927564000</v>
      </c>
      <c r="BX15" s="45">
        <v>28838956153</v>
      </c>
      <c r="BY15" s="21">
        <v>0.96362524370510072</v>
      </c>
      <c r="BZ15" s="45">
        <v>27805164914</v>
      </c>
      <c r="CA15" s="23">
        <v>0.92908213023953434</v>
      </c>
    </row>
    <row r="16" spans="1:79" ht="14.25" customHeight="1" x14ac:dyDescent="0.25">
      <c r="A16" s="16" t="s">
        <v>22</v>
      </c>
      <c r="B16" s="17">
        <v>500000000</v>
      </c>
      <c r="C16" s="20">
        <v>500000000</v>
      </c>
      <c r="D16" s="20">
        <v>461206624</v>
      </c>
      <c r="E16" s="21">
        <f t="shared" si="0"/>
        <v>0.92241324800000002</v>
      </c>
      <c r="F16" s="20">
        <v>374278624</v>
      </c>
      <c r="G16" s="21">
        <f t="shared" si="1"/>
        <v>0.74855724800000001</v>
      </c>
      <c r="H16" s="22">
        <v>1500000000</v>
      </c>
      <c r="I16" s="20">
        <v>1500000000</v>
      </c>
      <c r="J16" s="20">
        <v>1485226874</v>
      </c>
      <c r="K16" s="21">
        <f t="shared" si="2"/>
        <v>0.99015124933333332</v>
      </c>
      <c r="L16" s="20">
        <v>1059381085</v>
      </c>
      <c r="M16" s="21">
        <f t="shared" si="3"/>
        <v>0.70625405666666663</v>
      </c>
      <c r="N16" s="22">
        <v>1187719000</v>
      </c>
      <c r="O16" s="20">
        <v>1187719000</v>
      </c>
      <c r="P16" s="20">
        <v>1183779821</v>
      </c>
      <c r="Q16" s="21">
        <f t="shared" si="4"/>
        <v>0.99668340828091495</v>
      </c>
      <c r="R16" s="20">
        <v>1034704651</v>
      </c>
      <c r="S16" s="21">
        <f t="shared" si="5"/>
        <v>0.87116957041185672</v>
      </c>
      <c r="T16" s="22">
        <v>1187719000</v>
      </c>
      <c r="U16" s="20">
        <v>1187719000</v>
      </c>
      <c r="V16" s="20">
        <v>1169940319</v>
      </c>
      <c r="W16" s="21">
        <f t="shared" si="6"/>
        <v>0.98503123971242357</v>
      </c>
      <c r="X16" s="20">
        <v>1166117311</v>
      </c>
      <c r="Y16" s="21">
        <f t="shared" si="7"/>
        <v>0.98181245816560991</v>
      </c>
      <c r="Z16" s="22">
        <v>1215000000</v>
      </c>
      <c r="AA16" s="20">
        <v>1215000000</v>
      </c>
      <c r="AB16" s="20">
        <v>906908166</v>
      </c>
      <c r="AC16" s="21">
        <f t="shared" si="8"/>
        <v>0.74642647407407403</v>
      </c>
      <c r="AD16" s="20">
        <v>868026549</v>
      </c>
      <c r="AE16" s="21">
        <f t="shared" si="9"/>
        <v>0.71442514320987649</v>
      </c>
      <c r="AF16" s="22">
        <v>3185294000</v>
      </c>
      <c r="AG16" s="20">
        <v>3185294000</v>
      </c>
      <c r="AH16" s="20">
        <v>3017846852</v>
      </c>
      <c r="AI16" s="21">
        <f t="shared" si="10"/>
        <v>0.9474311796650482</v>
      </c>
      <c r="AJ16" s="20">
        <v>2948698861</v>
      </c>
      <c r="AK16" s="21">
        <f t="shared" si="11"/>
        <v>0.92572266830000627</v>
      </c>
      <c r="AL16" s="22">
        <v>1233892000</v>
      </c>
      <c r="AM16" s="20">
        <v>1233892000</v>
      </c>
      <c r="AN16" s="20">
        <v>1233555680</v>
      </c>
      <c r="AO16" s="21">
        <f t="shared" si="12"/>
        <v>0.99972743157423827</v>
      </c>
      <c r="AP16" s="20">
        <v>1225662755</v>
      </c>
      <c r="AQ16" s="21">
        <f t="shared" si="13"/>
        <v>0.99333066021985716</v>
      </c>
      <c r="AR16" s="22">
        <v>1738350000</v>
      </c>
      <c r="AS16" s="20">
        <v>1738350000</v>
      </c>
      <c r="AT16" s="20">
        <v>1735875988</v>
      </c>
      <c r="AU16" s="21">
        <f t="shared" si="14"/>
        <v>0.99857680444099295</v>
      </c>
      <c r="AV16" s="20">
        <v>1658405895</v>
      </c>
      <c r="AW16" s="21">
        <f t="shared" si="15"/>
        <v>0.9540115022866511</v>
      </c>
      <c r="AX16" s="22">
        <v>1742287000</v>
      </c>
      <c r="AY16" s="20">
        <v>1742287000</v>
      </c>
      <c r="AZ16" s="20">
        <v>1637809228</v>
      </c>
      <c r="BA16" s="21">
        <f t="shared" si="16"/>
        <v>0.9400341206701307</v>
      </c>
      <c r="BB16" s="20">
        <v>1622809228</v>
      </c>
      <c r="BC16" s="23">
        <f t="shared" si="17"/>
        <v>0.93142474689876009</v>
      </c>
      <c r="BD16" s="22">
        <v>1881819000</v>
      </c>
      <c r="BE16" s="20">
        <v>1881819000</v>
      </c>
      <c r="BF16" s="20">
        <v>1865294703</v>
      </c>
      <c r="BG16" s="21">
        <f t="shared" si="18"/>
        <v>0.99121897642653201</v>
      </c>
      <c r="BH16" s="20">
        <v>1739855224</v>
      </c>
      <c r="BI16" s="23">
        <f t="shared" si="19"/>
        <v>0.92456034507038132</v>
      </c>
      <c r="BJ16" s="22">
        <v>2500000000</v>
      </c>
      <c r="BK16" s="20">
        <v>2500000000</v>
      </c>
      <c r="BL16" s="20">
        <v>2468882189</v>
      </c>
      <c r="BM16" s="21">
        <f t="shared" si="20"/>
        <v>0.98755287560000005</v>
      </c>
      <c r="BN16" s="20">
        <v>2291937636</v>
      </c>
      <c r="BO16" s="23">
        <f t="shared" si="21"/>
        <v>0.91677505439999996</v>
      </c>
      <c r="BP16" s="22">
        <v>1823427000</v>
      </c>
      <c r="BQ16" s="20">
        <v>1823427000</v>
      </c>
      <c r="BR16" s="20">
        <v>1778397407</v>
      </c>
      <c r="BS16" s="21">
        <f t="shared" si="22"/>
        <v>0.97530496532079436</v>
      </c>
      <c r="BT16" s="20">
        <v>1749164656</v>
      </c>
      <c r="BU16" s="23">
        <f t="shared" si="23"/>
        <v>0.95927320150463935</v>
      </c>
      <c r="BV16" s="45">
        <v>3025656000</v>
      </c>
      <c r="BW16" s="45">
        <v>3025656000</v>
      </c>
      <c r="BX16" s="45">
        <v>3013124940</v>
      </c>
      <c r="BY16" s="21">
        <v>0.99585839897199158</v>
      </c>
      <c r="BZ16" s="45">
        <v>2511762065</v>
      </c>
      <c r="CA16" s="23">
        <v>0.83015454004024247</v>
      </c>
    </row>
    <row r="17" spans="1:79" s="24" customFormat="1" ht="14.25" customHeight="1" x14ac:dyDescent="0.25">
      <c r="A17" s="11" t="s">
        <v>25</v>
      </c>
      <c r="B17" s="42">
        <v>168065295000</v>
      </c>
      <c r="C17" s="12">
        <v>168262260885</v>
      </c>
      <c r="D17" s="12">
        <v>150451816698.29999</v>
      </c>
      <c r="E17" s="13">
        <f t="shared" si="0"/>
        <v>0.89415069016056614</v>
      </c>
      <c r="F17" s="12">
        <v>122812037784.3</v>
      </c>
      <c r="G17" s="13">
        <f t="shared" si="1"/>
        <v>0.72988462854565317</v>
      </c>
      <c r="H17" s="14">
        <v>132756556000</v>
      </c>
      <c r="I17" s="12">
        <v>132504556000</v>
      </c>
      <c r="J17" s="12">
        <v>121185811948.81</v>
      </c>
      <c r="K17" s="13">
        <f t="shared" si="2"/>
        <v>0.91457845380659963</v>
      </c>
      <c r="L17" s="12">
        <v>100617421322.81</v>
      </c>
      <c r="M17" s="13">
        <f t="shared" si="3"/>
        <v>0.75935065449983474</v>
      </c>
      <c r="N17" s="14">
        <v>147396243000</v>
      </c>
      <c r="O17" s="12">
        <v>147396243000</v>
      </c>
      <c r="P17" s="12">
        <v>141202453263.15997</v>
      </c>
      <c r="Q17" s="13">
        <f t="shared" si="4"/>
        <v>0.95797864578651415</v>
      </c>
      <c r="R17" s="12">
        <v>122012238135.16</v>
      </c>
      <c r="S17" s="13">
        <f t="shared" si="5"/>
        <v>0.82778390854344908</v>
      </c>
      <c r="T17" s="14">
        <v>180565363000</v>
      </c>
      <c r="U17" s="12">
        <v>180765363000</v>
      </c>
      <c r="V17" s="12">
        <v>167228721675.94</v>
      </c>
      <c r="W17" s="13">
        <f t="shared" si="6"/>
        <v>0.92511484999446492</v>
      </c>
      <c r="X17" s="12">
        <v>139982087403.50998</v>
      </c>
      <c r="Y17" s="13">
        <f t="shared" si="7"/>
        <v>0.77438556303239348</v>
      </c>
      <c r="Z17" s="14">
        <v>158954843000</v>
      </c>
      <c r="AA17" s="12">
        <v>136235858670</v>
      </c>
      <c r="AB17" s="12">
        <v>131962398233</v>
      </c>
      <c r="AC17" s="13">
        <f t="shared" si="8"/>
        <v>0.96863189707379849</v>
      </c>
      <c r="AD17" s="12">
        <v>121838712270</v>
      </c>
      <c r="AE17" s="13">
        <f t="shared" si="9"/>
        <v>0.89432190217354024</v>
      </c>
      <c r="AF17" s="14">
        <v>126581000000</v>
      </c>
      <c r="AG17" s="12">
        <v>126581000000</v>
      </c>
      <c r="AH17" s="12">
        <v>120269676047</v>
      </c>
      <c r="AI17" s="13">
        <f t="shared" si="10"/>
        <v>0.95014003718567552</v>
      </c>
      <c r="AJ17" s="12">
        <v>110348497465.20001</v>
      </c>
      <c r="AK17" s="13">
        <f t="shared" si="11"/>
        <v>0.87176193477062125</v>
      </c>
      <c r="AL17" s="14">
        <v>146650672000</v>
      </c>
      <c r="AM17" s="12">
        <v>146650672000</v>
      </c>
      <c r="AN17" s="12">
        <v>135721005801</v>
      </c>
      <c r="AO17" s="13">
        <f t="shared" si="12"/>
        <v>0.9254714209628716</v>
      </c>
      <c r="AP17" s="12">
        <v>129130490240</v>
      </c>
      <c r="AQ17" s="13">
        <f t="shared" si="13"/>
        <v>0.88053118665559205</v>
      </c>
      <c r="AR17" s="14">
        <v>149331751000</v>
      </c>
      <c r="AS17" s="12">
        <v>149331751000</v>
      </c>
      <c r="AT17" s="12">
        <v>144219001408</v>
      </c>
      <c r="AU17" s="13">
        <f t="shared" si="14"/>
        <v>0.96576247477336552</v>
      </c>
      <c r="AV17" s="12">
        <v>135924342301</v>
      </c>
      <c r="AW17" s="13">
        <f t="shared" si="15"/>
        <v>0.91021729398324669</v>
      </c>
      <c r="AX17" s="14">
        <v>149303550000</v>
      </c>
      <c r="AY17" s="12">
        <v>147996121370</v>
      </c>
      <c r="AZ17" s="12">
        <v>141648203858</v>
      </c>
      <c r="BA17" s="13">
        <f t="shared" si="16"/>
        <v>0.95710754137853526</v>
      </c>
      <c r="BB17" s="12">
        <v>132709869102</v>
      </c>
      <c r="BC17" s="15">
        <f t="shared" si="17"/>
        <v>0.89671180483315938</v>
      </c>
      <c r="BD17" s="14">
        <v>206377869000</v>
      </c>
      <c r="BE17" s="12">
        <v>206377869000</v>
      </c>
      <c r="BF17" s="12">
        <v>184952189664</v>
      </c>
      <c r="BG17" s="13">
        <f t="shared" si="18"/>
        <v>0.89618228233570918</v>
      </c>
      <c r="BH17" s="12">
        <v>169173642912</v>
      </c>
      <c r="BI17" s="15">
        <f t="shared" si="19"/>
        <v>0.81972763713341767</v>
      </c>
      <c r="BJ17" s="14">
        <v>228250369000</v>
      </c>
      <c r="BK17" s="12">
        <v>231470369000</v>
      </c>
      <c r="BL17" s="12">
        <v>226323075339</v>
      </c>
      <c r="BM17" s="13">
        <f t="shared" si="20"/>
        <v>0.97776262385877999</v>
      </c>
      <c r="BN17" s="12">
        <v>212633657080</v>
      </c>
      <c r="BO17" s="15">
        <f t="shared" si="21"/>
        <v>0.91862149785573632</v>
      </c>
      <c r="BP17" s="14">
        <v>223340260000</v>
      </c>
      <c r="BQ17" s="12">
        <v>226340260000</v>
      </c>
      <c r="BR17" s="12">
        <v>225943637315</v>
      </c>
      <c r="BS17" s="13">
        <f t="shared" si="22"/>
        <v>0.99824767063093411</v>
      </c>
      <c r="BT17" s="12">
        <v>219257349665</v>
      </c>
      <c r="BU17" s="15">
        <f t="shared" si="23"/>
        <v>0.96870680304511447</v>
      </c>
      <c r="BV17" s="43">
        <v>261899952000</v>
      </c>
      <c r="BW17" s="43">
        <v>254986836267</v>
      </c>
      <c r="BX17" s="43">
        <v>240672017647</v>
      </c>
      <c r="BY17" s="13">
        <v>0.94386055833482019</v>
      </c>
      <c r="BZ17" s="43">
        <v>227179513610</v>
      </c>
      <c r="CA17" s="15">
        <v>0.89094604621909734</v>
      </c>
    </row>
    <row r="18" spans="1:79" ht="14.25" customHeight="1" x14ac:dyDescent="0.25">
      <c r="A18" s="16" t="s">
        <v>20</v>
      </c>
      <c r="B18" s="17">
        <v>89396240000</v>
      </c>
      <c r="C18" s="20">
        <v>88670399219</v>
      </c>
      <c r="D18" s="20">
        <v>81045165552.300003</v>
      </c>
      <c r="E18" s="21">
        <f t="shared" si="0"/>
        <v>0.91400474415518262</v>
      </c>
      <c r="F18" s="20">
        <v>76874928881.300003</v>
      </c>
      <c r="G18" s="21">
        <f t="shared" si="1"/>
        <v>0.86697397957386768</v>
      </c>
      <c r="H18" s="22">
        <v>87498080000</v>
      </c>
      <c r="I18" s="20">
        <v>87498080000</v>
      </c>
      <c r="J18" s="20">
        <v>79999890492.809998</v>
      </c>
      <c r="K18" s="21">
        <f t="shared" si="2"/>
        <v>0.91430452522855354</v>
      </c>
      <c r="L18" s="20">
        <v>75621907768.809998</v>
      </c>
      <c r="M18" s="21">
        <f t="shared" si="3"/>
        <v>0.86426933903932512</v>
      </c>
      <c r="N18" s="22">
        <v>89322707000</v>
      </c>
      <c r="O18" s="20">
        <v>89322707000</v>
      </c>
      <c r="P18" s="20">
        <v>85654986635.159988</v>
      </c>
      <c r="Q18" s="21">
        <f t="shared" si="4"/>
        <v>0.95893854443036519</v>
      </c>
      <c r="R18" s="20">
        <v>81383128150.160004</v>
      </c>
      <c r="S18" s="21">
        <f t="shared" si="5"/>
        <v>0.9111135441759507</v>
      </c>
      <c r="T18" s="22">
        <v>94526438000</v>
      </c>
      <c r="U18" s="20">
        <v>94526438000</v>
      </c>
      <c r="V18" s="20">
        <v>87797738703.940002</v>
      </c>
      <c r="W18" s="21">
        <f t="shared" si="6"/>
        <v>0.92881674758483967</v>
      </c>
      <c r="X18" s="20">
        <v>84678227587.509979</v>
      </c>
      <c r="Y18" s="21">
        <f t="shared" si="7"/>
        <v>0.89581528066793314</v>
      </c>
      <c r="Z18" s="22">
        <v>116518327000</v>
      </c>
      <c r="AA18" s="20">
        <v>104926972772</v>
      </c>
      <c r="AB18" s="20">
        <v>100954181318</v>
      </c>
      <c r="AC18" s="21">
        <f t="shared" si="8"/>
        <v>0.96213755768373654</v>
      </c>
      <c r="AD18" s="20">
        <v>96862024716</v>
      </c>
      <c r="AE18" s="21">
        <f t="shared" si="9"/>
        <v>0.92313751323480331</v>
      </c>
      <c r="AF18" s="22">
        <v>87885891000</v>
      </c>
      <c r="AG18" s="20">
        <v>87885891000</v>
      </c>
      <c r="AH18" s="20">
        <v>81786338435</v>
      </c>
      <c r="AI18" s="21">
        <f t="shared" si="10"/>
        <v>0.93059690815446139</v>
      </c>
      <c r="AJ18" s="20">
        <v>79197548220.630005</v>
      </c>
      <c r="AK18" s="21">
        <f t="shared" si="11"/>
        <v>0.90114064179687281</v>
      </c>
      <c r="AL18" s="22">
        <v>97408985000</v>
      </c>
      <c r="AM18" s="20">
        <v>97408985000</v>
      </c>
      <c r="AN18" s="20">
        <v>87325368591</v>
      </c>
      <c r="AO18" s="21">
        <f t="shared" si="12"/>
        <v>0.8964816601979787</v>
      </c>
      <c r="AP18" s="20">
        <v>84778869683</v>
      </c>
      <c r="AQ18" s="21">
        <f t="shared" si="13"/>
        <v>0.87033931913981033</v>
      </c>
      <c r="AR18" s="22">
        <v>100533751000</v>
      </c>
      <c r="AS18" s="20">
        <v>100533751000</v>
      </c>
      <c r="AT18" s="20">
        <v>95442589120</v>
      </c>
      <c r="AU18" s="21">
        <f t="shared" si="14"/>
        <v>0.94935867975323029</v>
      </c>
      <c r="AV18" s="20">
        <v>92773143696</v>
      </c>
      <c r="AW18" s="21">
        <f t="shared" si="15"/>
        <v>0.92280595096864537</v>
      </c>
      <c r="AX18" s="22">
        <v>105061274000</v>
      </c>
      <c r="AY18" s="20">
        <v>105061274000</v>
      </c>
      <c r="AZ18" s="20">
        <v>99316646985</v>
      </c>
      <c r="BA18" s="21">
        <f t="shared" si="16"/>
        <v>0.94532117500307489</v>
      </c>
      <c r="BB18" s="20">
        <v>96120445678</v>
      </c>
      <c r="BC18" s="23">
        <f t="shared" si="17"/>
        <v>0.91489891582696781</v>
      </c>
      <c r="BD18" s="22">
        <v>131334725000</v>
      </c>
      <c r="BE18" s="20">
        <v>131334725000</v>
      </c>
      <c r="BF18" s="20">
        <v>115607444059</v>
      </c>
      <c r="BG18" s="21">
        <f t="shared" si="18"/>
        <v>0.88025039881112932</v>
      </c>
      <c r="BH18" s="20">
        <v>112187282785</v>
      </c>
      <c r="BI18" s="23">
        <f t="shared" si="19"/>
        <v>0.85420883764746913</v>
      </c>
      <c r="BJ18" s="22">
        <v>136255931000</v>
      </c>
      <c r="BK18" s="20">
        <v>136255931000</v>
      </c>
      <c r="BL18" s="20">
        <v>133413286743</v>
      </c>
      <c r="BM18" s="21">
        <f t="shared" si="20"/>
        <v>0.97913746406385793</v>
      </c>
      <c r="BN18" s="20">
        <v>130099963295</v>
      </c>
      <c r="BO18" s="23">
        <f t="shared" si="21"/>
        <v>0.95482055232516816</v>
      </c>
      <c r="BP18" s="22">
        <v>150893621000</v>
      </c>
      <c r="BQ18" s="20">
        <v>153893621000</v>
      </c>
      <c r="BR18" s="20">
        <v>153537075597</v>
      </c>
      <c r="BS18" s="21">
        <f t="shared" si="22"/>
        <v>0.99768316970720961</v>
      </c>
      <c r="BT18" s="20">
        <v>149996643946</v>
      </c>
      <c r="BU18" s="23">
        <f t="shared" si="23"/>
        <v>0.97467746207622208</v>
      </c>
      <c r="BV18" s="45">
        <v>182487963000</v>
      </c>
      <c r="BW18" s="45">
        <v>179614300975</v>
      </c>
      <c r="BX18" s="45">
        <v>170248506831</v>
      </c>
      <c r="BY18" s="21">
        <v>0.94785607775572611</v>
      </c>
      <c r="BZ18" s="45">
        <v>164810495695</v>
      </c>
      <c r="CA18" s="23">
        <v>0.91758003009982758</v>
      </c>
    </row>
    <row r="19" spans="1:79" ht="14.25" customHeight="1" x14ac:dyDescent="0.25">
      <c r="A19" s="16" t="s">
        <v>22</v>
      </c>
      <c r="B19" s="17">
        <v>78669055000</v>
      </c>
      <c r="C19" s="20">
        <v>79591861666</v>
      </c>
      <c r="D19" s="20">
        <v>69406651146</v>
      </c>
      <c r="E19" s="21">
        <f t="shared" si="0"/>
        <v>0.87203201047437096</v>
      </c>
      <c r="F19" s="20">
        <v>45937108903</v>
      </c>
      <c r="G19" s="21">
        <f t="shared" si="1"/>
        <v>0.57715836696685019</v>
      </c>
      <c r="H19" s="22">
        <v>45258476000</v>
      </c>
      <c r="I19" s="20">
        <v>45006476000</v>
      </c>
      <c r="J19" s="20">
        <v>41185921456</v>
      </c>
      <c r="K19" s="21">
        <f t="shared" si="2"/>
        <v>0.91511100438079174</v>
      </c>
      <c r="L19" s="20">
        <v>24995513554</v>
      </c>
      <c r="M19" s="21">
        <f t="shared" si="3"/>
        <v>0.55537593198809876</v>
      </c>
      <c r="N19" s="22">
        <v>58073536000</v>
      </c>
      <c r="O19" s="20">
        <v>58073536000</v>
      </c>
      <c r="P19" s="20">
        <v>55547466628</v>
      </c>
      <c r="Q19" s="21">
        <f t="shared" si="4"/>
        <v>0.95650222896708059</v>
      </c>
      <c r="R19" s="20">
        <v>40629109985</v>
      </c>
      <c r="S19" s="21">
        <f t="shared" si="5"/>
        <v>0.69961488112244452</v>
      </c>
      <c r="T19" s="22">
        <v>86038925000</v>
      </c>
      <c r="U19" s="20">
        <v>86238925000</v>
      </c>
      <c r="V19" s="20">
        <v>79430982972</v>
      </c>
      <c r="W19" s="21">
        <f t="shared" si="6"/>
        <v>0.92105720209290642</v>
      </c>
      <c r="X19" s="20">
        <v>55303859816</v>
      </c>
      <c r="Y19" s="21">
        <f t="shared" si="7"/>
        <v>0.64128651668605563</v>
      </c>
      <c r="Z19" s="22">
        <v>42436516000</v>
      </c>
      <c r="AA19" s="20">
        <v>31308885898</v>
      </c>
      <c r="AB19" s="20">
        <v>31008216915</v>
      </c>
      <c r="AC19" s="21">
        <f t="shared" si="8"/>
        <v>0.9903966885318265</v>
      </c>
      <c r="AD19" s="20">
        <v>24976687554</v>
      </c>
      <c r="AE19" s="21">
        <f t="shared" si="9"/>
        <v>0.79775076108969756</v>
      </c>
      <c r="AF19" s="22">
        <v>38695109000</v>
      </c>
      <c r="AG19" s="20">
        <v>38695109000</v>
      </c>
      <c r="AH19" s="20">
        <v>38483337612</v>
      </c>
      <c r="AI19" s="21">
        <f t="shared" si="10"/>
        <v>0.99452717944275593</v>
      </c>
      <c r="AJ19" s="20">
        <v>31150949244.57</v>
      </c>
      <c r="AK19" s="21">
        <f t="shared" si="11"/>
        <v>0.80503583139073209</v>
      </c>
      <c r="AL19" s="22">
        <v>49241687000</v>
      </c>
      <c r="AM19" s="20">
        <v>49241687000</v>
      </c>
      <c r="AN19" s="20">
        <v>48395637210</v>
      </c>
      <c r="AO19" s="21">
        <f t="shared" si="12"/>
        <v>0.98281842395042229</v>
      </c>
      <c r="AP19" s="20">
        <v>44351620557</v>
      </c>
      <c r="AQ19" s="21">
        <f t="shared" si="13"/>
        <v>0.90069254851077707</v>
      </c>
      <c r="AR19" s="22">
        <v>48798000000</v>
      </c>
      <c r="AS19" s="20">
        <v>48798000000</v>
      </c>
      <c r="AT19" s="20">
        <v>48776412288</v>
      </c>
      <c r="AU19" s="21">
        <f t="shared" si="14"/>
        <v>0.99955761072175087</v>
      </c>
      <c r="AV19" s="20">
        <v>43151198605</v>
      </c>
      <c r="AW19" s="21">
        <f t="shared" si="15"/>
        <v>0.88428211412352964</v>
      </c>
      <c r="AX19" s="22">
        <v>44242276000</v>
      </c>
      <c r="AY19" s="20">
        <v>42934847370</v>
      </c>
      <c r="AZ19" s="20">
        <v>42331556873</v>
      </c>
      <c r="BA19" s="21">
        <f t="shared" si="16"/>
        <v>0.98594869822638431</v>
      </c>
      <c r="BB19" s="20">
        <v>36589423424</v>
      </c>
      <c r="BC19" s="23">
        <f t="shared" si="17"/>
        <v>0.85220807025777956</v>
      </c>
      <c r="BD19" s="22">
        <v>75043144000</v>
      </c>
      <c r="BE19" s="20">
        <v>75043144000</v>
      </c>
      <c r="BF19" s="20">
        <v>69344745605</v>
      </c>
      <c r="BG19" s="21">
        <f t="shared" si="18"/>
        <v>0.92406503657416061</v>
      </c>
      <c r="BH19" s="20">
        <v>56986360127</v>
      </c>
      <c r="BI19" s="23">
        <f t="shared" si="19"/>
        <v>0.75938129840348911</v>
      </c>
      <c r="BJ19" s="22">
        <v>91994438000</v>
      </c>
      <c r="BK19" s="20">
        <v>95214438000</v>
      </c>
      <c r="BL19" s="20">
        <v>92909788596</v>
      </c>
      <c r="BM19" s="21">
        <f t="shared" si="20"/>
        <v>0.97579516875371364</v>
      </c>
      <c r="BN19" s="20">
        <v>82533693785</v>
      </c>
      <c r="BO19" s="23">
        <f t="shared" si="21"/>
        <v>0.86681910347462221</v>
      </c>
      <c r="BP19" s="22">
        <v>72446639000</v>
      </c>
      <c r="BQ19" s="20">
        <v>72446639000</v>
      </c>
      <c r="BR19" s="20">
        <v>72406561718</v>
      </c>
      <c r="BS19" s="21">
        <f t="shared" si="22"/>
        <v>0.99944680274263653</v>
      </c>
      <c r="BT19" s="20">
        <v>69260705719</v>
      </c>
      <c r="BU19" s="23">
        <f t="shared" si="23"/>
        <v>0.95602372553128379</v>
      </c>
      <c r="BV19" s="45">
        <v>79411989000</v>
      </c>
      <c r="BW19" s="45">
        <v>75372535292</v>
      </c>
      <c r="BX19" s="45">
        <v>70423510816</v>
      </c>
      <c r="BY19" s="21">
        <v>0.93433915342203855</v>
      </c>
      <c r="BZ19" s="45">
        <v>62369017915</v>
      </c>
      <c r="CA19" s="23">
        <v>0.82747671513737464</v>
      </c>
    </row>
    <row r="20" spans="1:79" ht="14.25" customHeight="1" x14ac:dyDescent="0.25">
      <c r="A20" s="11" t="s">
        <v>26</v>
      </c>
      <c r="B20" s="42">
        <v>1760380431000</v>
      </c>
      <c r="C20" s="12">
        <v>1710554500753</v>
      </c>
      <c r="D20" s="12">
        <v>1589958676200</v>
      </c>
      <c r="E20" s="13">
        <f t="shared" si="0"/>
        <v>0.92949898731673697</v>
      </c>
      <c r="F20" s="12">
        <v>1565586176102</v>
      </c>
      <c r="G20" s="13">
        <f t="shared" si="1"/>
        <v>0.91525068357238326</v>
      </c>
      <c r="H20" s="14">
        <v>2330948567000</v>
      </c>
      <c r="I20" s="12">
        <v>2058059396478</v>
      </c>
      <c r="J20" s="12">
        <v>1765998703596</v>
      </c>
      <c r="K20" s="13">
        <f t="shared" si="2"/>
        <v>0.85808927896745368</v>
      </c>
      <c r="L20" s="12">
        <v>1733545889719.1602</v>
      </c>
      <c r="M20" s="13">
        <f t="shared" si="3"/>
        <v>0.8423206311177478</v>
      </c>
      <c r="N20" s="14">
        <v>2813871234000</v>
      </c>
      <c r="O20" s="12">
        <v>2459030592623</v>
      </c>
      <c r="P20" s="12">
        <v>2068390546748</v>
      </c>
      <c r="Q20" s="13">
        <f t="shared" si="4"/>
        <v>0.84114063198444722</v>
      </c>
      <c r="R20" s="12">
        <v>2034977743493.6099</v>
      </c>
      <c r="S20" s="13">
        <f t="shared" si="5"/>
        <v>0.82755283712145233</v>
      </c>
      <c r="T20" s="14">
        <v>5619547793000</v>
      </c>
      <c r="U20" s="12">
        <v>4365951453697</v>
      </c>
      <c r="V20" s="12">
        <v>3251446373488</v>
      </c>
      <c r="W20" s="13">
        <f t="shared" si="6"/>
        <v>0.74472801815850254</v>
      </c>
      <c r="X20" s="12">
        <v>3227186257588.25</v>
      </c>
      <c r="Y20" s="13">
        <f t="shared" si="7"/>
        <v>0.73917135630437059</v>
      </c>
      <c r="Z20" s="14">
        <v>4667770050000</v>
      </c>
      <c r="AA20" s="12">
        <v>2782939669807</v>
      </c>
      <c r="AB20" s="12">
        <v>2568955422003</v>
      </c>
      <c r="AC20" s="13">
        <f t="shared" si="8"/>
        <v>0.9231085567087266</v>
      </c>
      <c r="AD20" s="12">
        <v>2535271500533</v>
      </c>
      <c r="AE20" s="13">
        <f t="shared" si="9"/>
        <v>0.91100483709329705</v>
      </c>
      <c r="AF20" s="14">
        <v>5339502168000</v>
      </c>
      <c r="AG20" s="12">
        <v>4021387284736</v>
      </c>
      <c r="AH20" s="12">
        <v>3734660732285</v>
      </c>
      <c r="AI20" s="13">
        <f t="shared" si="10"/>
        <v>0.92869959241694289</v>
      </c>
      <c r="AJ20" s="12">
        <v>3647221698975</v>
      </c>
      <c r="AK20" s="13">
        <f t="shared" si="11"/>
        <v>0.90695609269437383</v>
      </c>
      <c r="AL20" s="14">
        <v>5276238565000</v>
      </c>
      <c r="AM20" s="12">
        <v>5091794818830</v>
      </c>
      <c r="AN20" s="12">
        <v>4365125564289</v>
      </c>
      <c r="AO20" s="13">
        <f t="shared" si="12"/>
        <v>0.85728622609581606</v>
      </c>
      <c r="AP20" s="12">
        <v>4336163123731</v>
      </c>
      <c r="AQ20" s="13">
        <f t="shared" si="13"/>
        <v>0.85159816489372397</v>
      </c>
      <c r="AR20" s="14">
        <v>7022997034000</v>
      </c>
      <c r="AS20" s="12">
        <v>5143536156816</v>
      </c>
      <c r="AT20" s="12">
        <f>+AT21+AT22+AT23+AT24</f>
        <v>4241324501557</v>
      </c>
      <c r="AU20" s="13">
        <f t="shared" si="14"/>
        <v>0.82459311497919063</v>
      </c>
      <c r="AV20" s="12">
        <v>4191470838215</v>
      </c>
      <c r="AW20" s="13">
        <f t="shared" si="15"/>
        <v>0.81490062681111652</v>
      </c>
      <c r="AX20" s="14">
        <v>5561569334000</v>
      </c>
      <c r="AY20" s="12">
        <v>5529871810062</v>
      </c>
      <c r="AZ20" s="12">
        <v>4994769066631</v>
      </c>
      <c r="BA20" s="13">
        <f t="shared" si="16"/>
        <v>0.90323415048114819</v>
      </c>
      <c r="BB20" s="12">
        <v>4951176458032</v>
      </c>
      <c r="BC20" s="15">
        <f t="shared" si="17"/>
        <v>0.89535103671354155</v>
      </c>
      <c r="BD20" s="14">
        <v>5855278406000</v>
      </c>
      <c r="BE20" s="12">
        <v>6972035169119</v>
      </c>
      <c r="BF20" s="12">
        <v>6341800469272</v>
      </c>
      <c r="BG20" s="13">
        <f t="shared" si="18"/>
        <v>0.90960534699559792</v>
      </c>
      <c r="BH20" s="12">
        <v>6301471334366</v>
      </c>
      <c r="BI20" s="15">
        <f t="shared" si="19"/>
        <v>0.90382093341652869</v>
      </c>
      <c r="BJ20" s="14">
        <v>9214125753000</v>
      </c>
      <c r="BK20" s="12">
        <v>9236412650709</v>
      </c>
      <c r="BL20" s="12">
        <v>8717795201089</v>
      </c>
      <c r="BM20" s="13">
        <f t="shared" si="20"/>
        <v>0.94385077093971215</v>
      </c>
      <c r="BN20" s="12">
        <v>8639583253177</v>
      </c>
      <c r="BO20" s="15">
        <f t="shared" si="21"/>
        <v>0.93538298686923793</v>
      </c>
      <c r="BP20" s="14">
        <v>6943621999000</v>
      </c>
      <c r="BQ20" s="12">
        <v>6184554642848</v>
      </c>
      <c r="BR20" s="12">
        <v>6018822692175</v>
      </c>
      <c r="BS20" s="13">
        <f t="shared" si="22"/>
        <v>0.97320228209727966</v>
      </c>
      <c r="BT20" s="12">
        <v>5987689513517</v>
      </c>
      <c r="BU20" s="15">
        <f t="shared" si="23"/>
        <v>0.96816826098243625</v>
      </c>
      <c r="BV20" s="43">
        <v>7790703981000</v>
      </c>
      <c r="BW20" s="43">
        <v>7351150749300</v>
      </c>
      <c r="BX20" s="43">
        <v>6658321815903</v>
      </c>
      <c r="BY20" s="13">
        <v>0.90575231592645911</v>
      </c>
      <c r="BZ20" s="43">
        <v>6632771382989</v>
      </c>
      <c r="CA20" s="15">
        <v>0.90227661072255849</v>
      </c>
    </row>
    <row r="21" spans="1:79" ht="14.25" customHeight="1" x14ac:dyDescent="0.25">
      <c r="A21" s="16" t="s">
        <v>20</v>
      </c>
      <c r="B21" s="17">
        <v>209449003000</v>
      </c>
      <c r="C21" s="20">
        <v>178956028125</v>
      </c>
      <c r="D21" s="20">
        <v>140502201612</v>
      </c>
      <c r="E21" s="21">
        <f t="shared" si="0"/>
        <v>0.78512136799247589</v>
      </c>
      <c r="F21" s="20">
        <v>127023359886</v>
      </c>
      <c r="G21" s="21">
        <f t="shared" si="1"/>
        <v>0.70980207382159122</v>
      </c>
      <c r="H21" s="22">
        <v>226069712000</v>
      </c>
      <c r="I21" s="20">
        <v>219812097051</v>
      </c>
      <c r="J21" s="20">
        <v>153757967709</v>
      </c>
      <c r="K21" s="21">
        <f t="shared" si="2"/>
        <v>0.69949729688137063</v>
      </c>
      <c r="L21" s="20">
        <v>136877148794.16</v>
      </c>
      <c r="M21" s="21">
        <f t="shared" si="3"/>
        <v>0.62270070951737599</v>
      </c>
      <c r="N21" s="22">
        <v>239496776000</v>
      </c>
      <c r="O21" s="20">
        <v>236121442428</v>
      </c>
      <c r="P21" s="20">
        <v>166143632568</v>
      </c>
      <c r="Q21" s="21">
        <f t="shared" si="4"/>
        <v>0.70363636127058571</v>
      </c>
      <c r="R21" s="20">
        <v>149812565221.60999</v>
      </c>
      <c r="S21" s="21">
        <f t="shared" si="5"/>
        <v>0.63447251414827355</v>
      </c>
      <c r="T21" s="22">
        <v>245916182000</v>
      </c>
      <c r="U21" s="20">
        <v>244501262205</v>
      </c>
      <c r="V21" s="20">
        <v>172794949174</v>
      </c>
      <c r="W21" s="21">
        <f t="shared" si="6"/>
        <v>0.70672416009501637</v>
      </c>
      <c r="X21" s="20">
        <v>157194798717.25</v>
      </c>
      <c r="Y21" s="21">
        <f t="shared" si="7"/>
        <v>0.64292019312951998</v>
      </c>
      <c r="Z21" s="22">
        <v>266610755000</v>
      </c>
      <c r="AA21" s="20">
        <v>262162608538</v>
      </c>
      <c r="AB21" s="20">
        <v>186832614411</v>
      </c>
      <c r="AC21" s="21">
        <f t="shared" si="8"/>
        <v>0.71265927453540323</v>
      </c>
      <c r="AD21" s="20">
        <v>165884252033</v>
      </c>
      <c r="AE21" s="21">
        <f t="shared" si="9"/>
        <v>0.63275328605435122</v>
      </c>
      <c r="AF21" s="22">
        <v>351997168000</v>
      </c>
      <c r="AG21" s="20">
        <v>316613297000</v>
      </c>
      <c r="AH21" s="20">
        <v>243966081679</v>
      </c>
      <c r="AI21" s="21">
        <f t="shared" si="10"/>
        <v>0.77054907039801301</v>
      </c>
      <c r="AJ21" s="20">
        <v>180348640159</v>
      </c>
      <c r="AK21" s="21">
        <f t="shared" si="11"/>
        <v>0.56961802257787042</v>
      </c>
      <c r="AL21" s="22">
        <v>320960554000</v>
      </c>
      <c r="AM21" s="20">
        <v>285694400014</v>
      </c>
      <c r="AN21" s="20">
        <v>211307527713</v>
      </c>
      <c r="AO21" s="21">
        <f t="shared" si="12"/>
        <v>0.73962782505588209</v>
      </c>
      <c r="AP21" s="20">
        <v>199810268662</v>
      </c>
      <c r="AQ21" s="21">
        <f t="shared" si="13"/>
        <v>0.69938461745210478</v>
      </c>
      <c r="AR21" s="22">
        <v>686292123000</v>
      </c>
      <c r="AS21" s="20">
        <v>682469773406</v>
      </c>
      <c r="AT21" s="20">
        <v>571698579133</v>
      </c>
      <c r="AU21" s="21">
        <f t="shared" si="14"/>
        <v>0.8376906954865202</v>
      </c>
      <c r="AV21" s="20">
        <v>553829835819</v>
      </c>
      <c r="AW21" s="21">
        <f t="shared" si="15"/>
        <v>0.81150822703107128</v>
      </c>
      <c r="AX21" s="22">
        <v>420487140000</v>
      </c>
      <c r="AY21" s="20">
        <v>410398108202</v>
      </c>
      <c r="AZ21" s="20">
        <v>264866440335</v>
      </c>
      <c r="BA21" s="21">
        <f t="shared" si="16"/>
        <v>0.64538903820831317</v>
      </c>
      <c r="BB21" s="20">
        <v>246790903131</v>
      </c>
      <c r="BC21" s="23">
        <f t="shared" si="17"/>
        <v>0.60134512854413136</v>
      </c>
      <c r="BD21" s="22">
        <v>442160254000</v>
      </c>
      <c r="BE21" s="20">
        <v>414916802699</v>
      </c>
      <c r="BF21" s="20">
        <v>320391348479</v>
      </c>
      <c r="BG21" s="21">
        <f t="shared" si="18"/>
        <v>0.77218214927638595</v>
      </c>
      <c r="BH21" s="20">
        <v>301387988682</v>
      </c>
      <c r="BI21" s="23">
        <f t="shared" si="19"/>
        <v>0.72638173899320468</v>
      </c>
      <c r="BJ21" s="22">
        <v>462709529000</v>
      </c>
      <c r="BK21" s="20">
        <v>444844331709</v>
      </c>
      <c r="BL21" s="20">
        <v>385323138862</v>
      </c>
      <c r="BM21" s="21">
        <f t="shared" si="20"/>
        <v>0.86619770422086328</v>
      </c>
      <c r="BN21" s="20">
        <v>347652348786</v>
      </c>
      <c r="BO21" s="23">
        <f t="shared" si="21"/>
        <v>0.7815146198455345</v>
      </c>
      <c r="BP21" s="22">
        <v>502013573000</v>
      </c>
      <c r="BQ21" s="20">
        <v>416478271768</v>
      </c>
      <c r="BR21" s="20">
        <v>412603248296</v>
      </c>
      <c r="BS21" s="21">
        <f t="shared" si="22"/>
        <v>0.99069573676544986</v>
      </c>
      <c r="BT21" s="20">
        <v>393020113584</v>
      </c>
      <c r="BU21" s="23">
        <f t="shared" si="23"/>
        <v>0.94367495311479921</v>
      </c>
      <c r="BV21" s="45">
        <v>671645563000</v>
      </c>
      <c r="BW21" s="45">
        <v>605936862292</v>
      </c>
      <c r="BX21" s="45">
        <v>539861111630</v>
      </c>
      <c r="BY21" s="21">
        <v>0.8909527464428163</v>
      </c>
      <c r="BZ21" s="45">
        <v>522675118847</v>
      </c>
      <c r="CA21" s="23">
        <v>0.86259006733794596</v>
      </c>
    </row>
    <row r="22" spans="1:79" ht="14.25" customHeight="1" x14ac:dyDescent="0.25">
      <c r="A22" s="16" t="s">
        <v>27</v>
      </c>
      <c r="B22" s="17">
        <v>384893865000</v>
      </c>
      <c r="C22" s="20">
        <v>384893865000</v>
      </c>
      <c r="D22" s="20">
        <v>355178670329</v>
      </c>
      <c r="E22" s="21">
        <f t="shared" si="0"/>
        <v>0.92279639304980865</v>
      </c>
      <c r="F22" s="20">
        <v>355020918165</v>
      </c>
      <c r="G22" s="21">
        <f t="shared" si="1"/>
        <v>0.92238653418131256</v>
      </c>
      <c r="H22" s="22">
        <v>233673798000</v>
      </c>
      <c r="I22" s="20">
        <v>233673798000</v>
      </c>
      <c r="J22" s="20">
        <v>166408153216</v>
      </c>
      <c r="K22" s="21">
        <f t="shared" si="2"/>
        <v>0.71213869351325387</v>
      </c>
      <c r="L22" s="20">
        <v>166010071077</v>
      </c>
      <c r="M22" s="21">
        <f t="shared" si="3"/>
        <v>0.71043511295605333</v>
      </c>
      <c r="N22" s="22">
        <v>307879230000</v>
      </c>
      <c r="O22" s="20">
        <v>307879230000</v>
      </c>
      <c r="P22" s="20">
        <v>184226205008</v>
      </c>
      <c r="Q22" s="21">
        <f t="shared" si="4"/>
        <v>0.59837165699030748</v>
      </c>
      <c r="R22" s="20">
        <v>184131574198</v>
      </c>
      <c r="S22" s="21">
        <f t="shared" si="5"/>
        <v>0.59806429358031066</v>
      </c>
      <c r="T22" s="22">
        <v>577908099000</v>
      </c>
      <c r="U22" s="20">
        <v>577908099000</v>
      </c>
      <c r="V22" s="20">
        <v>495134262270</v>
      </c>
      <c r="W22" s="21">
        <f t="shared" si="6"/>
        <v>0.85676989667867587</v>
      </c>
      <c r="X22" s="20">
        <v>494956062270</v>
      </c>
      <c r="Y22" s="21">
        <f t="shared" si="7"/>
        <v>0.85646154315272882</v>
      </c>
      <c r="Z22" s="22">
        <v>314284513000</v>
      </c>
      <c r="AA22" s="20">
        <v>238284513000</v>
      </c>
      <c r="AB22" s="20">
        <v>180922115956</v>
      </c>
      <c r="AC22" s="21">
        <f t="shared" si="8"/>
        <v>0.75926930239062573</v>
      </c>
      <c r="AD22" s="20">
        <v>180755115956</v>
      </c>
      <c r="AE22" s="21">
        <f t="shared" si="9"/>
        <v>0.75856845952888263</v>
      </c>
      <c r="AF22" s="22">
        <v>251184038000</v>
      </c>
      <c r="AG22" s="20">
        <v>251184038000</v>
      </c>
      <c r="AH22" s="20">
        <v>179973323001</v>
      </c>
      <c r="AI22" s="21">
        <f t="shared" si="10"/>
        <v>0.71649983985447352</v>
      </c>
      <c r="AJ22" s="20">
        <v>179636571001</v>
      </c>
      <c r="AK22" s="21">
        <f t="shared" si="11"/>
        <v>0.71515918141661539</v>
      </c>
      <c r="AL22" s="22">
        <v>247880520000</v>
      </c>
      <c r="AM22" s="20">
        <v>247880520000</v>
      </c>
      <c r="AN22" s="20">
        <v>173276440181</v>
      </c>
      <c r="AO22" s="21">
        <f t="shared" si="12"/>
        <v>0.69903209893621332</v>
      </c>
      <c r="AP22" s="20">
        <v>173060014280</v>
      </c>
      <c r="AQ22" s="21">
        <f t="shared" si="13"/>
        <v>0.69815899321172958</v>
      </c>
      <c r="AR22" s="22">
        <v>268108378000</v>
      </c>
      <c r="AS22" s="20">
        <v>268108378000</v>
      </c>
      <c r="AT22" s="20">
        <v>191664125331</v>
      </c>
      <c r="AU22" s="21">
        <f t="shared" si="14"/>
        <v>0.71487555428424543</v>
      </c>
      <c r="AV22" s="20">
        <v>190793023352</v>
      </c>
      <c r="AW22" s="21">
        <f t="shared" si="15"/>
        <v>0.71162648767357806</v>
      </c>
      <c r="AX22" s="22">
        <v>315907304000</v>
      </c>
      <c r="AY22" s="20">
        <v>315907304000</v>
      </c>
      <c r="AZ22" s="20">
        <v>256769233944</v>
      </c>
      <c r="BA22" s="21">
        <f>+AZ22/AY22</f>
        <v>0.81279929489696134</v>
      </c>
      <c r="BB22" s="20">
        <v>256138731215</v>
      </c>
      <c r="BC22" s="23">
        <f t="shared" si="17"/>
        <v>0.81080344763095447</v>
      </c>
      <c r="BD22" s="22">
        <v>491800986000</v>
      </c>
      <c r="BE22" s="20">
        <v>486300986000</v>
      </c>
      <c r="BF22" s="20">
        <v>313594948341</v>
      </c>
      <c r="BG22" s="21">
        <f>+BF22/BE22</f>
        <v>0.64485772673510477</v>
      </c>
      <c r="BH22" s="20">
        <v>312052809231</v>
      </c>
      <c r="BI22" s="23">
        <f t="shared" si="19"/>
        <v>0.64168656493532172</v>
      </c>
      <c r="BJ22" s="22">
        <v>582461819000</v>
      </c>
      <c r="BK22" s="20">
        <v>572461819000</v>
      </c>
      <c r="BL22" s="20">
        <v>570497911266</v>
      </c>
      <c r="BM22" s="21">
        <f>+BL22/BK22</f>
        <v>0.99656936468281743</v>
      </c>
      <c r="BN22" s="20">
        <v>568921886739</v>
      </c>
      <c r="BO22" s="23">
        <f t="shared" si="21"/>
        <v>0.9938162998063631</v>
      </c>
      <c r="BP22" s="22">
        <v>1361817349000</v>
      </c>
      <c r="BQ22" s="20">
        <v>1348817349000</v>
      </c>
      <c r="BR22" s="20">
        <v>1251761545470</v>
      </c>
      <c r="BS22" s="21">
        <f>+BR22/BQ22</f>
        <v>0.92804377582928022</v>
      </c>
      <c r="BT22" s="20">
        <v>1251102368584</v>
      </c>
      <c r="BU22" s="23">
        <f t="shared" si="23"/>
        <v>0.92755506852840752</v>
      </c>
      <c r="BV22" s="45">
        <v>1913449624000</v>
      </c>
      <c r="BW22" s="45">
        <v>1863449624000</v>
      </c>
      <c r="BX22" s="45">
        <v>1677414756809</v>
      </c>
      <c r="BY22" s="21">
        <v>0.90016640922566737</v>
      </c>
      <c r="BZ22" s="45">
        <v>1674385255530</v>
      </c>
      <c r="CA22" s="23">
        <v>0.89854066027062074</v>
      </c>
    </row>
    <row r="23" spans="1:79" ht="14.25" customHeight="1" x14ac:dyDescent="0.25">
      <c r="A23" s="16" t="s">
        <v>22</v>
      </c>
      <c r="B23" s="17">
        <v>56475254000</v>
      </c>
      <c r="C23" s="20">
        <v>56262269977</v>
      </c>
      <c r="D23" s="20">
        <v>36827356074</v>
      </c>
      <c r="E23" s="21">
        <f t="shared" si="0"/>
        <v>0.6545657700809977</v>
      </c>
      <c r="F23" s="20">
        <v>26091449866</v>
      </c>
      <c r="G23" s="21">
        <f t="shared" si="1"/>
        <v>0.46374683916354914</v>
      </c>
      <c r="H23" s="22">
        <v>41217034000</v>
      </c>
      <c r="I23" s="20">
        <v>39076301475</v>
      </c>
      <c r="J23" s="20">
        <v>30697974476</v>
      </c>
      <c r="K23" s="21">
        <f t="shared" si="2"/>
        <v>0.78559058348036759</v>
      </c>
      <c r="L23" s="20">
        <v>15524061653</v>
      </c>
      <c r="M23" s="21">
        <f t="shared" si="3"/>
        <v>0.39727561378683424</v>
      </c>
      <c r="N23" s="22">
        <v>40082233000</v>
      </c>
      <c r="O23" s="20">
        <v>40082233000</v>
      </c>
      <c r="P23" s="20">
        <v>33872822151</v>
      </c>
      <c r="Q23" s="21">
        <f t="shared" si="4"/>
        <v>0.84508321058360192</v>
      </c>
      <c r="R23" s="20">
        <v>16885717053</v>
      </c>
      <c r="S23" s="21">
        <f t="shared" si="5"/>
        <v>0.42127685483490901</v>
      </c>
      <c r="T23" s="22">
        <v>28291604000</v>
      </c>
      <c r="U23" s="20">
        <v>28291604000</v>
      </c>
      <c r="V23" s="20">
        <v>25848117851</v>
      </c>
      <c r="W23" s="21">
        <f t="shared" si="6"/>
        <v>0.91363210975948905</v>
      </c>
      <c r="X23" s="20">
        <v>17366352408</v>
      </c>
      <c r="Y23" s="21">
        <f t="shared" si="7"/>
        <v>0.61383413990949398</v>
      </c>
      <c r="Z23" s="22">
        <v>29263250000</v>
      </c>
      <c r="AA23" s="20">
        <v>29263250000</v>
      </c>
      <c r="AB23" s="20">
        <v>28295610338</v>
      </c>
      <c r="AC23" s="21">
        <f t="shared" si="8"/>
        <v>0.96693328109488863</v>
      </c>
      <c r="AD23" s="20">
        <v>15727051246</v>
      </c>
      <c r="AE23" s="21">
        <f t="shared" si="9"/>
        <v>0.53743351288732455</v>
      </c>
      <c r="AF23" s="22">
        <v>43537791000</v>
      </c>
      <c r="AG23" s="20">
        <v>55787791000</v>
      </c>
      <c r="AH23" s="20">
        <v>52337801763</v>
      </c>
      <c r="AI23" s="21">
        <f t="shared" si="10"/>
        <v>0.93815870506505628</v>
      </c>
      <c r="AJ23" s="20">
        <v>28852961973</v>
      </c>
      <c r="AK23" s="21">
        <f t="shared" si="11"/>
        <v>0.51719133265197759</v>
      </c>
      <c r="AL23" s="22">
        <v>48070304000</v>
      </c>
      <c r="AM23" s="20">
        <v>47894945018</v>
      </c>
      <c r="AN23" s="20">
        <v>30431122341</v>
      </c>
      <c r="AO23" s="21">
        <f t="shared" si="12"/>
        <v>0.63537232018041356</v>
      </c>
      <c r="AP23" s="20">
        <v>13182366735</v>
      </c>
      <c r="AQ23" s="21">
        <f t="shared" si="13"/>
        <v>0.2752350322157332</v>
      </c>
      <c r="AR23" s="22">
        <v>80025341000</v>
      </c>
      <c r="AS23" s="20">
        <v>79800699981</v>
      </c>
      <c r="AT23" s="20">
        <v>74002166230</v>
      </c>
      <c r="AU23" s="21">
        <f t="shared" si="14"/>
        <v>0.92733730716170926</v>
      </c>
      <c r="AV23" s="20">
        <v>42888348181</v>
      </c>
      <c r="AW23" s="21">
        <f t="shared" si="15"/>
        <v>0.53744325790640213</v>
      </c>
      <c r="AX23" s="22">
        <v>66181143000</v>
      </c>
      <c r="AY23" s="20">
        <v>47821722368</v>
      </c>
      <c r="AZ23" s="20">
        <v>34124525322</v>
      </c>
      <c r="BA23" s="21">
        <f t="shared" si="16"/>
        <v>0.7135779230075262</v>
      </c>
      <c r="BB23" s="20">
        <v>9237956656</v>
      </c>
      <c r="BC23" s="23">
        <f t="shared" si="17"/>
        <v>0.19317490459485409</v>
      </c>
      <c r="BD23" s="22">
        <v>58971433000</v>
      </c>
      <c r="BE23" s="20">
        <v>53282140535</v>
      </c>
      <c r="BF23" s="20">
        <v>48190162638</v>
      </c>
      <c r="BG23" s="21">
        <f t="shared" si="18"/>
        <v>0.90443368367201427</v>
      </c>
      <c r="BH23" s="20">
        <v>28406526639</v>
      </c>
      <c r="BI23" s="23">
        <f t="shared" si="19"/>
        <v>0.53313411123827326</v>
      </c>
      <c r="BJ23" s="22">
        <v>61160705000</v>
      </c>
      <c r="BK23" s="20">
        <v>64687721000</v>
      </c>
      <c r="BL23" s="20">
        <v>64101868698</v>
      </c>
      <c r="BM23" s="21">
        <f t="shared" si="20"/>
        <v>0.99094337699731294</v>
      </c>
      <c r="BN23" s="20">
        <v>35518953599</v>
      </c>
      <c r="BO23" s="23">
        <f t="shared" si="21"/>
        <v>0.54908339712570797</v>
      </c>
      <c r="BP23" s="22">
        <v>45770148000</v>
      </c>
      <c r="BQ23" s="20">
        <v>45770148000</v>
      </c>
      <c r="BR23" s="20">
        <v>43636584725</v>
      </c>
      <c r="BS23" s="21">
        <f t="shared" ref="BS23:BS36" si="24">+BR23/BQ23</f>
        <v>0.95338526598166129</v>
      </c>
      <c r="BT23" s="20">
        <v>32745717665</v>
      </c>
      <c r="BU23" s="23">
        <f t="shared" si="23"/>
        <v>0.71543831724118523</v>
      </c>
      <c r="BV23" s="45">
        <v>41730000000</v>
      </c>
      <c r="BW23" s="45">
        <v>41123267000</v>
      </c>
      <c r="BX23" s="45">
        <v>31052950592</v>
      </c>
      <c r="BY23" s="21">
        <v>0.75511876505336994</v>
      </c>
      <c r="BZ23" s="45">
        <v>25718011740</v>
      </c>
      <c r="CA23" s="23">
        <v>0.62538834134943611</v>
      </c>
    </row>
    <row r="24" spans="1:79" ht="14.25" customHeight="1" x14ac:dyDescent="0.25">
      <c r="A24" s="16" t="s">
        <v>28</v>
      </c>
      <c r="B24" s="17">
        <v>1109562309000</v>
      </c>
      <c r="C24" s="20">
        <v>1090442337651</v>
      </c>
      <c r="D24" s="20">
        <v>1057450448185</v>
      </c>
      <c r="E24" s="21">
        <f t="shared" si="0"/>
        <v>0.96974448961962523</v>
      </c>
      <c r="F24" s="20">
        <v>1057450448185</v>
      </c>
      <c r="G24" s="21">
        <f t="shared" si="1"/>
        <v>0.96974448961962523</v>
      </c>
      <c r="H24" s="22">
        <v>1829988023000</v>
      </c>
      <c r="I24" s="20">
        <v>1565497199952</v>
      </c>
      <c r="J24" s="20">
        <v>1415134608195</v>
      </c>
      <c r="K24" s="21">
        <f t="shared" si="2"/>
        <v>0.90395218096742025</v>
      </c>
      <c r="L24" s="20">
        <v>1415134608195</v>
      </c>
      <c r="M24" s="21">
        <f t="shared" si="3"/>
        <v>0.90395218096742025</v>
      </c>
      <c r="N24" s="22">
        <v>2226412995000</v>
      </c>
      <c r="O24" s="20">
        <v>1874947687195</v>
      </c>
      <c r="P24" s="20">
        <v>1684147887021</v>
      </c>
      <c r="Q24" s="21">
        <f t="shared" si="4"/>
        <v>0.8982372673770731</v>
      </c>
      <c r="R24" s="20">
        <v>1684147887021</v>
      </c>
      <c r="S24" s="21">
        <f t="shared" si="5"/>
        <v>0.8982372673770731</v>
      </c>
      <c r="T24" s="22">
        <v>4767431908000</v>
      </c>
      <c r="U24" s="20">
        <v>3515250488492</v>
      </c>
      <c r="V24" s="20">
        <v>2557669044193</v>
      </c>
      <c r="W24" s="21">
        <f t="shared" si="6"/>
        <v>0.7275922590911037</v>
      </c>
      <c r="X24" s="20">
        <v>2557669044193</v>
      </c>
      <c r="Y24" s="21">
        <f t="shared" si="7"/>
        <v>0.7275922590911037</v>
      </c>
      <c r="Z24" s="22">
        <v>4057611532000</v>
      </c>
      <c r="AA24" s="20">
        <v>2253229298269</v>
      </c>
      <c r="AB24" s="20">
        <v>2172905081298</v>
      </c>
      <c r="AC24" s="21">
        <f t="shared" si="8"/>
        <v>0.96435151227941718</v>
      </c>
      <c r="AD24" s="20">
        <v>2172905081298</v>
      </c>
      <c r="AE24" s="21">
        <f t="shared" si="9"/>
        <v>0.96435151227941718</v>
      </c>
      <c r="AF24" s="22">
        <v>4692783171000</v>
      </c>
      <c r="AG24" s="20">
        <v>3397802158736</v>
      </c>
      <c r="AH24" s="20">
        <v>3258383525842</v>
      </c>
      <c r="AI24" s="21">
        <f t="shared" si="10"/>
        <v>0.95896799566874591</v>
      </c>
      <c r="AJ24" s="20">
        <v>3258383525842</v>
      </c>
      <c r="AK24" s="21">
        <f t="shared" si="11"/>
        <v>0.95896799566874591</v>
      </c>
      <c r="AL24" s="22">
        <v>4659327187000</v>
      </c>
      <c r="AM24" s="20">
        <v>4510324953798</v>
      </c>
      <c r="AN24" s="20">
        <v>3950110474054</v>
      </c>
      <c r="AO24" s="21">
        <f t="shared" si="12"/>
        <v>0.87579287845496334</v>
      </c>
      <c r="AP24" s="20">
        <v>3950110474054</v>
      </c>
      <c r="AQ24" s="21">
        <f t="shared" si="13"/>
        <v>0.87579287845496334</v>
      </c>
      <c r="AR24" s="22">
        <v>5988571192000</v>
      </c>
      <c r="AS24" s="20">
        <v>4113157305429</v>
      </c>
      <c r="AT24" s="20">
        <v>3403959630863</v>
      </c>
      <c r="AU24" s="21">
        <f t="shared" si="14"/>
        <v>0.82757827578587317</v>
      </c>
      <c r="AV24" s="20">
        <v>3403959630863</v>
      </c>
      <c r="AW24" s="21">
        <f t="shared" si="15"/>
        <v>0.82757827578587317</v>
      </c>
      <c r="AX24" s="22">
        <v>4758993747000</v>
      </c>
      <c r="AY24" s="20">
        <v>4755744675492</v>
      </c>
      <c r="AZ24" s="20">
        <v>4439008867030</v>
      </c>
      <c r="BA24" s="21">
        <f t="shared" si="16"/>
        <v>0.93339932438041739</v>
      </c>
      <c r="BB24" s="20">
        <v>4439008867030</v>
      </c>
      <c r="BC24" s="23">
        <f t="shared" si="17"/>
        <v>0.93339932438041739</v>
      </c>
      <c r="BD24" s="22">
        <v>4862345733000</v>
      </c>
      <c r="BE24" s="20">
        <v>6017535239885</v>
      </c>
      <c r="BF24" s="20">
        <v>5659624009814</v>
      </c>
      <c r="BG24" s="21">
        <f t="shared" si="18"/>
        <v>0.94052195528516092</v>
      </c>
      <c r="BH24" s="20">
        <v>5659624009814</v>
      </c>
      <c r="BI24" s="23">
        <f t="shared" si="19"/>
        <v>0.94052195528516092</v>
      </c>
      <c r="BJ24" s="22">
        <v>8107793700000</v>
      </c>
      <c r="BK24" s="20">
        <v>8154418779000</v>
      </c>
      <c r="BL24" s="20">
        <v>7697872282263</v>
      </c>
      <c r="BM24" s="21">
        <f t="shared" si="20"/>
        <v>0.94401238039028113</v>
      </c>
      <c r="BN24" s="20">
        <v>7687490064053</v>
      </c>
      <c r="BO24" s="23">
        <f t="shared" si="21"/>
        <v>0.94273917889163639</v>
      </c>
      <c r="BP24" s="22">
        <v>5034020929000</v>
      </c>
      <c r="BQ24" s="20">
        <v>4373488874080</v>
      </c>
      <c r="BR24" s="20">
        <v>4310821313684</v>
      </c>
      <c r="BS24" s="21">
        <f t="shared" si="24"/>
        <v>0.98567103696835567</v>
      </c>
      <c r="BT24" s="20">
        <v>4310821313684</v>
      </c>
      <c r="BU24" s="23">
        <f t="shared" si="23"/>
        <v>0.98567103696835567</v>
      </c>
      <c r="BV24" s="45">
        <v>5163878794000</v>
      </c>
      <c r="BW24" s="45">
        <v>4840640996008</v>
      </c>
      <c r="BX24" s="45">
        <v>4409992996872</v>
      </c>
      <c r="BY24" s="21">
        <v>0.91103492295934596</v>
      </c>
      <c r="BZ24" s="45">
        <v>4409992996872</v>
      </c>
      <c r="CA24" s="23">
        <v>0.91103492295934596</v>
      </c>
    </row>
    <row r="25" spans="1:79" ht="14.25" customHeight="1" x14ac:dyDescent="0.25">
      <c r="A25" s="11" t="s">
        <v>29</v>
      </c>
      <c r="B25" s="42">
        <v>2555906259000</v>
      </c>
      <c r="C25" s="12">
        <v>2514165067815</v>
      </c>
      <c r="D25" s="12">
        <v>2325357112820.6001</v>
      </c>
      <c r="E25" s="13">
        <f t="shared" si="0"/>
        <v>0.92490232347453294</v>
      </c>
      <c r="F25" s="12">
        <v>2107470490546.6699</v>
      </c>
      <c r="G25" s="13">
        <f t="shared" si="1"/>
        <v>0.83823871293312557</v>
      </c>
      <c r="H25" s="14">
        <v>3189375847000</v>
      </c>
      <c r="I25" s="12">
        <v>2985657467116</v>
      </c>
      <c r="J25" s="12">
        <v>2773668461543</v>
      </c>
      <c r="K25" s="13">
        <f t="shared" si="2"/>
        <v>0.92899754646745492</v>
      </c>
      <c r="L25" s="12">
        <v>2182634359765</v>
      </c>
      <c r="M25" s="13">
        <f t="shared" si="3"/>
        <v>0.73103977392065633</v>
      </c>
      <c r="N25" s="14">
        <v>2918213613000</v>
      </c>
      <c r="O25" s="12">
        <v>2918213613000</v>
      </c>
      <c r="P25" s="12">
        <v>2581257070167</v>
      </c>
      <c r="Q25" s="13">
        <f t="shared" si="4"/>
        <v>0.88453328387890018</v>
      </c>
      <c r="R25" s="12">
        <v>2304806999231</v>
      </c>
      <c r="S25" s="13">
        <f t="shared" si="5"/>
        <v>0.78980064686272167</v>
      </c>
      <c r="T25" s="14">
        <v>3263249788000</v>
      </c>
      <c r="U25" s="12">
        <v>3263249788000</v>
      </c>
      <c r="V25" s="12">
        <v>3170743939596</v>
      </c>
      <c r="W25" s="13">
        <f t="shared" si="6"/>
        <v>0.97165223185053951</v>
      </c>
      <c r="X25" s="12">
        <v>2718102131639</v>
      </c>
      <c r="Y25" s="13">
        <f t="shared" si="7"/>
        <v>0.83294332589381292</v>
      </c>
      <c r="Z25" s="14">
        <v>2990645830000</v>
      </c>
      <c r="AA25" s="12">
        <v>3130528334981</v>
      </c>
      <c r="AB25" s="12">
        <v>3072138608240</v>
      </c>
      <c r="AC25" s="13">
        <f t="shared" si="8"/>
        <v>0.98134828358250448</v>
      </c>
      <c r="AD25" s="12">
        <v>2892599793251</v>
      </c>
      <c r="AE25" s="13">
        <f t="shared" si="9"/>
        <v>0.92399732049336525</v>
      </c>
      <c r="AF25" s="14">
        <v>3453073585000</v>
      </c>
      <c r="AG25" s="12">
        <v>3575853585000</v>
      </c>
      <c r="AH25" s="12">
        <v>3543976536420</v>
      </c>
      <c r="AI25" s="13">
        <f t="shared" si="10"/>
        <v>0.9910854715322468</v>
      </c>
      <c r="AJ25" s="12">
        <v>3300163973145</v>
      </c>
      <c r="AK25" s="13">
        <f t="shared" si="11"/>
        <v>0.9229024328592581</v>
      </c>
      <c r="AL25" s="14">
        <v>3839885909000</v>
      </c>
      <c r="AM25" s="12">
        <v>3832908935246</v>
      </c>
      <c r="AN25" s="12">
        <v>3788087664210</v>
      </c>
      <c r="AO25" s="13">
        <f t="shared" si="12"/>
        <v>0.98830619986197943</v>
      </c>
      <c r="AP25" s="12">
        <v>3526261793939</v>
      </c>
      <c r="AQ25" s="13">
        <f t="shared" si="13"/>
        <v>0.91999623615182002</v>
      </c>
      <c r="AR25" s="14">
        <v>4165229031000</v>
      </c>
      <c r="AS25" s="12">
        <v>4153017462255</v>
      </c>
      <c r="AT25" s="12">
        <v>4135140860594</v>
      </c>
      <c r="AU25" s="13">
        <f t="shared" si="14"/>
        <v>0.99569551493017483</v>
      </c>
      <c r="AV25" s="12">
        <v>3742568382095</v>
      </c>
      <c r="AW25" s="13">
        <f t="shared" si="15"/>
        <v>0.901168467532247</v>
      </c>
      <c r="AX25" s="14">
        <v>4000809013000</v>
      </c>
      <c r="AY25" s="12">
        <v>4192501519881</v>
      </c>
      <c r="AZ25" s="12">
        <v>4140544309185</v>
      </c>
      <c r="BA25" s="13">
        <f t="shared" si="16"/>
        <v>0.98760710987232392</v>
      </c>
      <c r="BB25" s="12">
        <v>3739756818298</v>
      </c>
      <c r="BC25" s="15">
        <f t="shared" si="17"/>
        <v>0.89201084378000395</v>
      </c>
      <c r="BD25" s="14">
        <v>4808350214000</v>
      </c>
      <c r="BE25" s="12">
        <v>4784809542573</v>
      </c>
      <c r="BF25" s="12">
        <v>4765776697344</v>
      </c>
      <c r="BG25" s="13">
        <f t="shared" si="18"/>
        <v>0.99602223556451841</v>
      </c>
      <c r="BH25" s="12">
        <v>4071404893555</v>
      </c>
      <c r="BI25" s="15">
        <f t="shared" si="19"/>
        <v>0.85090218478489921</v>
      </c>
      <c r="BJ25" s="14">
        <v>4934742698000</v>
      </c>
      <c r="BK25" s="12">
        <v>5217994701823</v>
      </c>
      <c r="BL25" s="12">
        <v>5213136683705</v>
      </c>
      <c r="BM25" s="13">
        <f t="shared" si="20"/>
        <v>0.99906898753340956</v>
      </c>
      <c r="BN25" s="12">
        <v>4617962857436</v>
      </c>
      <c r="BO25" s="15">
        <f t="shared" si="21"/>
        <v>0.88500719554633356</v>
      </c>
      <c r="BP25" s="14">
        <v>5778987343000</v>
      </c>
      <c r="BQ25" s="12">
        <v>5831183630275</v>
      </c>
      <c r="BR25" s="12">
        <v>5829626530789</v>
      </c>
      <c r="BS25" s="13">
        <f t="shared" si="24"/>
        <v>0.99973297025360075</v>
      </c>
      <c r="BT25" s="12">
        <v>5201031612453</v>
      </c>
      <c r="BU25" s="15">
        <f t="shared" si="23"/>
        <v>0.89193411530545785</v>
      </c>
      <c r="BV25" s="43">
        <v>6102848050000</v>
      </c>
      <c r="BW25" s="43">
        <v>6695839529267</v>
      </c>
      <c r="BX25" s="43">
        <v>6672196374321</v>
      </c>
      <c r="BY25" s="13">
        <v>0.99646897825990932</v>
      </c>
      <c r="BZ25" s="43">
        <v>6313155378122</v>
      </c>
      <c r="CA25" s="15">
        <v>0.94284747275195036</v>
      </c>
    </row>
    <row r="26" spans="1:79" ht="14.25" customHeight="1" x14ac:dyDescent="0.25">
      <c r="A26" s="16" t="s">
        <v>20</v>
      </c>
      <c r="B26" s="17">
        <v>76733330000</v>
      </c>
      <c r="C26" s="20">
        <v>76733330000</v>
      </c>
      <c r="D26" s="20">
        <v>71852538373.600006</v>
      </c>
      <c r="E26" s="21">
        <f t="shared" si="0"/>
        <v>0.93639280836111249</v>
      </c>
      <c r="F26" s="20">
        <v>67588415552</v>
      </c>
      <c r="G26" s="21">
        <f t="shared" si="1"/>
        <v>0.88082213494448891</v>
      </c>
      <c r="H26" s="22">
        <v>76006674000</v>
      </c>
      <c r="I26" s="20">
        <v>76006674000</v>
      </c>
      <c r="J26" s="20">
        <v>70353381801</v>
      </c>
      <c r="K26" s="21">
        <f t="shared" si="2"/>
        <v>0.92562110797007113</v>
      </c>
      <c r="L26" s="20">
        <v>66875072691</v>
      </c>
      <c r="M26" s="21">
        <f t="shared" si="3"/>
        <v>0.87985790157059107</v>
      </c>
      <c r="N26" s="22">
        <v>79933853000</v>
      </c>
      <c r="O26" s="20">
        <v>79933853000</v>
      </c>
      <c r="P26" s="20">
        <v>71181062351</v>
      </c>
      <c r="Q26" s="21">
        <f t="shared" si="4"/>
        <v>0.89049957783218581</v>
      </c>
      <c r="R26" s="20">
        <v>67868020750</v>
      </c>
      <c r="S26" s="21">
        <f t="shared" si="5"/>
        <v>0.84905228764588636</v>
      </c>
      <c r="T26" s="22">
        <v>87399717000</v>
      </c>
      <c r="U26" s="20">
        <v>87399717000</v>
      </c>
      <c r="V26" s="20">
        <v>82325866270</v>
      </c>
      <c r="W26" s="21">
        <f t="shared" si="6"/>
        <v>0.94194660001015795</v>
      </c>
      <c r="X26" s="20">
        <v>78935769665</v>
      </c>
      <c r="Y26" s="21">
        <f t="shared" si="7"/>
        <v>0.90315818373874135</v>
      </c>
      <c r="Z26" s="22">
        <v>86374342000</v>
      </c>
      <c r="AA26" s="20">
        <v>85086014185</v>
      </c>
      <c r="AB26" s="20">
        <v>76891134659</v>
      </c>
      <c r="AC26" s="21">
        <f t="shared" si="8"/>
        <v>0.90368711468629714</v>
      </c>
      <c r="AD26" s="20">
        <v>74665730039</v>
      </c>
      <c r="AE26" s="21">
        <f t="shared" si="9"/>
        <v>0.87753235069463376</v>
      </c>
      <c r="AF26" s="22">
        <v>94237353000</v>
      </c>
      <c r="AG26" s="20">
        <v>94237353000</v>
      </c>
      <c r="AH26" s="20">
        <v>93562659418</v>
      </c>
      <c r="AI26" s="21">
        <f t="shared" si="10"/>
        <v>0.992840486701701</v>
      </c>
      <c r="AJ26" s="20">
        <v>91679998986</v>
      </c>
      <c r="AK26" s="21">
        <f t="shared" si="11"/>
        <v>0.97286262896199982</v>
      </c>
      <c r="AL26" s="22">
        <v>102763891000</v>
      </c>
      <c r="AM26" s="20">
        <v>102763891000</v>
      </c>
      <c r="AN26" s="20">
        <v>100600915767</v>
      </c>
      <c r="AO26" s="21">
        <f t="shared" si="12"/>
        <v>0.97895199167769931</v>
      </c>
      <c r="AP26" s="20">
        <v>98438449072</v>
      </c>
      <c r="AQ26" s="21">
        <f t="shared" si="13"/>
        <v>0.95790893196132487</v>
      </c>
      <c r="AR26" s="22">
        <v>111966713000</v>
      </c>
      <c r="AS26" s="20">
        <v>111966713000</v>
      </c>
      <c r="AT26" s="20">
        <v>104663269015</v>
      </c>
      <c r="AU26" s="21">
        <f t="shared" si="14"/>
        <v>0.93477129238401413</v>
      </c>
      <c r="AV26" s="20">
        <v>99333712093</v>
      </c>
      <c r="AW26" s="21">
        <f t="shared" si="15"/>
        <v>0.88717181590389282</v>
      </c>
      <c r="AX26" s="22">
        <v>119554181000</v>
      </c>
      <c r="AY26" s="20">
        <v>115554581000</v>
      </c>
      <c r="AZ26" s="20">
        <v>107482625825</v>
      </c>
      <c r="BA26" s="21">
        <f t="shared" si="16"/>
        <v>0.93014595262995237</v>
      </c>
      <c r="BB26" s="20">
        <v>100104127774</v>
      </c>
      <c r="BC26" s="23">
        <f t="shared" si="17"/>
        <v>0.866293027136674</v>
      </c>
      <c r="BD26" s="22">
        <v>119463681000</v>
      </c>
      <c r="BE26" s="20">
        <v>118316681000</v>
      </c>
      <c r="BF26" s="20">
        <v>110210915437</v>
      </c>
      <c r="BG26" s="21">
        <f t="shared" si="18"/>
        <v>0.93149093184079423</v>
      </c>
      <c r="BH26" s="20">
        <v>102510490727</v>
      </c>
      <c r="BI26" s="23">
        <f t="shared" si="19"/>
        <v>0.8664077614465876</v>
      </c>
      <c r="BJ26" s="22">
        <v>122614871000</v>
      </c>
      <c r="BK26" s="20">
        <v>122614871000</v>
      </c>
      <c r="BL26" s="20">
        <v>122082462100</v>
      </c>
      <c r="BM26" s="21">
        <f t="shared" si="20"/>
        <v>0.9956578766045433</v>
      </c>
      <c r="BN26" s="20">
        <v>114995093723</v>
      </c>
      <c r="BO26" s="23">
        <f t="shared" si="21"/>
        <v>0.93785601032846988</v>
      </c>
      <c r="BP26" s="22">
        <v>134941442000</v>
      </c>
      <c r="BQ26" s="20">
        <v>135574586000</v>
      </c>
      <c r="BR26" s="20">
        <v>135396669600</v>
      </c>
      <c r="BS26" s="21">
        <f t="shared" si="24"/>
        <v>0.99868768620101112</v>
      </c>
      <c r="BT26" s="20">
        <v>127670854477</v>
      </c>
      <c r="BU26" s="23">
        <f t="shared" si="23"/>
        <v>0.94170196822138919</v>
      </c>
      <c r="BV26" s="45">
        <v>158879406000</v>
      </c>
      <c r="BW26" s="45">
        <v>157535817084</v>
      </c>
      <c r="BX26" s="45">
        <v>153834107924</v>
      </c>
      <c r="BY26" s="21">
        <v>0.97650242828253964</v>
      </c>
      <c r="BZ26" s="45">
        <v>149184497634</v>
      </c>
      <c r="CA26" s="23">
        <v>0.94698780503009694</v>
      </c>
    </row>
    <row r="27" spans="1:79" ht="14.25" customHeight="1" x14ac:dyDescent="0.25">
      <c r="A27" s="16" t="s">
        <v>22</v>
      </c>
      <c r="B27" s="17">
        <v>2479172929000</v>
      </c>
      <c r="C27" s="20">
        <v>2437431737815</v>
      </c>
      <c r="D27" s="20">
        <v>2253504574447</v>
      </c>
      <c r="E27" s="21">
        <f t="shared" si="0"/>
        <v>0.92454058896727143</v>
      </c>
      <c r="F27" s="20">
        <v>2039882074994.6699</v>
      </c>
      <c r="G27" s="21">
        <f t="shared" si="1"/>
        <v>0.83689813476511643</v>
      </c>
      <c r="H27" s="22">
        <v>3113369173000</v>
      </c>
      <c r="I27" s="20">
        <v>2909650793116</v>
      </c>
      <c r="J27" s="20">
        <v>2703315079742</v>
      </c>
      <c r="K27" s="21">
        <f t="shared" si="2"/>
        <v>0.92908574669435462</v>
      </c>
      <c r="L27" s="20">
        <v>2115759287074</v>
      </c>
      <c r="M27" s="21">
        <f t="shared" si="3"/>
        <v>0.72715230710149703</v>
      </c>
      <c r="N27" s="22">
        <v>2838279760000</v>
      </c>
      <c r="O27" s="20">
        <v>2838279760000</v>
      </c>
      <c r="P27" s="20">
        <v>2510076007816</v>
      </c>
      <c r="Q27" s="21">
        <f t="shared" si="4"/>
        <v>0.88436525644533359</v>
      </c>
      <c r="R27" s="20">
        <v>2236938978481</v>
      </c>
      <c r="S27" s="21">
        <f t="shared" si="5"/>
        <v>0.78813195584391582</v>
      </c>
      <c r="T27" s="22">
        <v>3175850071000</v>
      </c>
      <c r="U27" s="20">
        <v>3175850071000</v>
      </c>
      <c r="V27" s="20">
        <v>3088418073326</v>
      </c>
      <c r="W27" s="21">
        <f t="shared" si="6"/>
        <v>0.97246973386043067</v>
      </c>
      <c r="X27" s="20">
        <v>2639166361974</v>
      </c>
      <c r="Y27" s="21">
        <f t="shared" si="7"/>
        <v>0.83101100586369592</v>
      </c>
      <c r="Z27" s="22">
        <v>2904271488000</v>
      </c>
      <c r="AA27" s="20">
        <v>3045442320796</v>
      </c>
      <c r="AB27" s="20">
        <v>2995247473581</v>
      </c>
      <c r="AC27" s="21">
        <f t="shared" si="8"/>
        <v>0.98351804371002494</v>
      </c>
      <c r="AD27" s="20">
        <v>2817934063212</v>
      </c>
      <c r="AE27" s="21">
        <f t="shared" si="9"/>
        <v>0.92529549614831152</v>
      </c>
      <c r="AF27" s="22">
        <v>3358836232000</v>
      </c>
      <c r="AG27" s="20">
        <v>3481616232000</v>
      </c>
      <c r="AH27" s="20">
        <v>3450413877002</v>
      </c>
      <c r="AI27" s="21">
        <f t="shared" si="10"/>
        <v>0.99103796831160917</v>
      </c>
      <c r="AJ27" s="20">
        <v>3208483974159</v>
      </c>
      <c r="AK27" s="21">
        <f t="shared" si="11"/>
        <v>0.92155015382493766</v>
      </c>
      <c r="AL27" s="22">
        <v>3737122018000</v>
      </c>
      <c r="AM27" s="20">
        <v>3730145044246</v>
      </c>
      <c r="AN27" s="20">
        <v>3687486748443</v>
      </c>
      <c r="AO27" s="21">
        <f t="shared" si="12"/>
        <v>0.98856390427262253</v>
      </c>
      <c r="AP27" s="20">
        <v>3427823344867</v>
      </c>
      <c r="AQ27" s="21">
        <f t="shared" si="13"/>
        <v>0.9189517576949584</v>
      </c>
      <c r="AR27" s="22">
        <v>4053262318000</v>
      </c>
      <c r="AS27" s="20">
        <v>4041050749255</v>
      </c>
      <c r="AT27" s="20">
        <v>4030477591579</v>
      </c>
      <c r="AU27" s="21">
        <f t="shared" si="14"/>
        <v>0.997383562263367</v>
      </c>
      <c r="AV27" s="20">
        <v>3643234670002</v>
      </c>
      <c r="AW27" s="21">
        <f t="shared" si="15"/>
        <v>0.90155627733050847</v>
      </c>
      <c r="AX27" s="22">
        <v>3881254832000</v>
      </c>
      <c r="AY27" s="20">
        <v>4076946938881</v>
      </c>
      <c r="AZ27" s="20">
        <v>4033061683360</v>
      </c>
      <c r="BA27" s="21">
        <f t="shared" si="16"/>
        <v>0.98923575504442418</v>
      </c>
      <c r="BB27" s="20">
        <v>3639652690524</v>
      </c>
      <c r="BC27" s="23">
        <f t="shared" si="17"/>
        <v>0.89273977441633712</v>
      </c>
      <c r="BD27" s="22">
        <v>4688886533000</v>
      </c>
      <c r="BE27" s="20">
        <v>4666492861573</v>
      </c>
      <c r="BF27" s="20">
        <v>4655565781907</v>
      </c>
      <c r="BG27" s="21">
        <f t="shared" si="18"/>
        <v>0.99765839571812465</v>
      </c>
      <c r="BH27" s="20">
        <v>3968894402828</v>
      </c>
      <c r="BI27" s="23">
        <f t="shared" si="19"/>
        <v>0.8505090483498885</v>
      </c>
      <c r="BJ27" s="22">
        <v>4812127827000</v>
      </c>
      <c r="BK27" s="20">
        <v>5095379830823</v>
      </c>
      <c r="BL27" s="20">
        <v>5091054221605</v>
      </c>
      <c r="BM27" s="21">
        <f t="shared" si="20"/>
        <v>0.99915107227299649</v>
      </c>
      <c r="BN27" s="20">
        <v>4502967763713</v>
      </c>
      <c r="BO27" s="23">
        <f t="shared" si="21"/>
        <v>0.8837354452897942</v>
      </c>
      <c r="BP27" s="22">
        <v>5644045901000</v>
      </c>
      <c r="BQ27" s="20">
        <v>5695609044275</v>
      </c>
      <c r="BR27" s="20">
        <v>5694229861189</v>
      </c>
      <c r="BS27" s="21">
        <f t="shared" si="24"/>
        <v>0.99975785151767282</v>
      </c>
      <c r="BT27" s="20">
        <v>5073360757976</v>
      </c>
      <c r="BU27" s="23">
        <f t="shared" si="23"/>
        <v>0.89074947359238799</v>
      </c>
      <c r="BV27" s="45">
        <v>5943968644000</v>
      </c>
      <c r="BW27" s="45">
        <v>6538303712183</v>
      </c>
      <c r="BX27" s="45">
        <v>6518362266397</v>
      </c>
      <c r="BY27" s="21">
        <v>0.99695005820105254</v>
      </c>
      <c r="BZ27" s="45">
        <v>6163970880488</v>
      </c>
      <c r="CA27" s="23">
        <v>0.94274771436550198</v>
      </c>
    </row>
    <row r="28" spans="1:79" ht="14.25" customHeight="1" x14ac:dyDescent="0.25">
      <c r="A28" s="11" t="s">
        <v>30</v>
      </c>
      <c r="B28" s="42">
        <v>335146175000</v>
      </c>
      <c r="C28" s="12">
        <v>304633488818</v>
      </c>
      <c r="D28" s="12">
        <v>233267037450</v>
      </c>
      <c r="E28" s="13">
        <f t="shared" si="0"/>
        <v>0.76573011836319438</v>
      </c>
      <c r="F28" s="12">
        <v>149311714611</v>
      </c>
      <c r="G28" s="13">
        <f t="shared" si="1"/>
        <v>0.49013558945978086</v>
      </c>
      <c r="H28" s="14">
        <v>236635212000</v>
      </c>
      <c r="I28" s="12">
        <v>236635212000</v>
      </c>
      <c r="J28" s="12">
        <v>210771753514</v>
      </c>
      <c r="K28" s="13">
        <f t="shared" si="2"/>
        <v>0.89070325473792966</v>
      </c>
      <c r="L28" s="12">
        <v>125304383312.25</v>
      </c>
      <c r="M28" s="13">
        <f t="shared" si="3"/>
        <v>0.52952551842643769</v>
      </c>
      <c r="N28" s="14">
        <v>220592049000</v>
      </c>
      <c r="O28" s="12">
        <v>220592049000</v>
      </c>
      <c r="P28" s="12">
        <v>185946638408</v>
      </c>
      <c r="Q28" s="13">
        <f t="shared" si="4"/>
        <v>0.84294352063432709</v>
      </c>
      <c r="R28" s="12">
        <v>112133020222.95999</v>
      </c>
      <c r="S28" s="13">
        <f t="shared" si="5"/>
        <v>0.50832756997039363</v>
      </c>
      <c r="T28" s="14">
        <v>297855321000</v>
      </c>
      <c r="U28" s="12">
        <v>297855321000</v>
      </c>
      <c r="V28" s="12">
        <v>224614270425</v>
      </c>
      <c r="W28" s="13">
        <f t="shared" si="6"/>
        <v>0.75410528061373794</v>
      </c>
      <c r="X28" s="12">
        <v>145121701399</v>
      </c>
      <c r="Y28" s="13">
        <f t="shared" si="7"/>
        <v>0.4872221215044199</v>
      </c>
      <c r="Z28" s="14">
        <v>378329714000</v>
      </c>
      <c r="AA28" s="12">
        <v>378329714000</v>
      </c>
      <c r="AB28" s="12">
        <v>319059404856</v>
      </c>
      <c r="AC28" s="13">
        <f t="shared" si="8"/>
        <v>0.84333689120701738</v>
      </c>
      <c r="AD28" s="12">
        <v>125295120661</v>
      </c>
      <c r="AE28" s="13">
        <f t="shared" si="9"/>
        <v>0.33117969861864988</v>
      </c>
      <c r="AF28" s="14">
        <v>428467641000</v>
      </c>
      <c r="AG28" s="12">
        <v>430423714379</v>
      </c>
      <c r="AH28" s="12">
        <v>383464667092</v>
      </c>
      <c r="AI28" s="13">
        <f t="shared" si="10"/>
        <v>0.89090041808047027</v>
      </c>
      <c r="AJ28" s="12">
        <v>137716862178</v>
      </c>
      <c r="AK28" s="13">
        <f t="shared" si="11"/>
        <v>0.31995649304939666</v>
      </c>
      <c r="AL28" s="14">
        <v>419754546000</v>
      </c>
      <c r="AM28" s="12">
        <v>419397792886</v>
      </c>
      <c r="AN28" s="12">
        <v>398316277819</v>
      </c>
      <c r="AO28" s="13">
        <f t="shared" si="12"/>
        <v>0.94973384356190371</v>
      </c>
      <c r="AP28" s="12">
        <v>149219475469</v>
      </c>
      <c r="AQ28" s="13">
        <f t="shared" si="13"/>
        <v>0.3557946131336952</v>
      </c>
      <c r="AR28" s="14">
        <v>497740822000</v>
      </c>
      <c r="AS28" s="12">
        <v>493548251157</v>
      </c>
      <c r="AT28" s="12">
        <v>461432123250</v>
      </c>
      <c r="AU28" s="13">
        <f t="shared" si="14"/>
        <v>0.93492808893211188</v>
      </c>
      <c r="AV28" s="12">
        <v>262388660587</v>
      </c>
      <c r="AW28" s="13">
        <f t="shared" si="15"/>
        <v>0.53163730186845082</v>
      </c>
      <c r="AX28" s="14">
        <v>525828082000</v>
      </c>
      <c r="AY28" s="12">
        <v>370088437873</v>
      </c>
      <c r="AZ28" s="12">
        <v>357400982383</v>
      </c>
      <c r="BA28" s="13">
        <f t="shared" si="16"/>
        <v>0.96571777393825564</v>
      </c>
      <c r="BB28" s="12">
        <v>269515000396</v>
      </c>
      <c r="BC28" s="15">
        <f t="shared" si="17"/>
        <v>0.72824485397322003</v>
      </c>
      <c r="BD28" s="14">
        <v>503884216000</v>
      </c>
      <c r="BE28" s="12">
        <v>434461416718</v>
      </c>
      <c r="BF28" s="12">
        <v>427916750948</v>
      </c>
      <c r="BG28" s="13">
        <f t="shared" si="18"/>
        <v>0.9849361404300534</v>
      </c>
      <c r="BH28" s="12">
        <v>274854304270</v>
      </c>
      <c r="BI28" s="15">
        <f t="shared" si="19"/>
        <v>0.63263225155020453</v>
      </c>
      <c r="BJ28" s="14">
        <v>509102557000</v>
      </c>
      <c r="BK28" s="12">
        <v>462726676374</v>
      </c>
      <c r="BL28" s="12">
        <v>459156215450</v>
      </c>
      <c r="BM28" s="13">
        <f t="shared" si="20"/>
        <v>0.99228386625128528</v>
      </c>
      <c r="BN28" s="12">
        <v>342784125328</v>
      </c>
      <c r="BO28" s="15">
        <f t="shared" si="21"/>
        <v>0.74079179530800132</v>
      </c>
      <c r="BP28" s="14">
        <v>3584393690000</v>
      </c>
      <c r="BQ28" s="12">
        <v>3577769973716</v>
      </c>
      <c r="BR28" s="12">
        <v>3567528613311</v>
      </c>
      <c r="BS28" s="13">
        <f t="shared" si="24"/>
        <v>0.99713750171748383</v>
      </c>
      <c r="BT28" s="12">
        <v>3436777792432</v>
      </c>
      <c r="BU28" s="15">
        <f t="shared" si="23"/>
        <v>0.96059216150848281</v>
      </c>
      <c r="BV28" s="43">
        <v>3747593325000</v>
      </c>
      <c r="BW28" s="43">
        <v>3547985456446</v>
      </c>
      <c r="BX28" s="43">
        <v>3537980141948</v>
      </c>
      <c r="BY28" s="13">
        <v>0.99718000126527517</v>
      </c>
      <c r="BZ28" s="43">
        <v>3360296703295</v>
      </c>
      <c r="CA28" s="15">
        <v>0.94709990910193675</v>
      </c>
    </row>
    <row r="29" spans="1:79" ht="14.25" customHeight="1" x14ac:dyDescent="0.25">
      <c r="A29" s="16" t="s">
        <v>20</v>
      </c>
      <c r="B29" s="17">
        <v>30573544000</v>
      </c>
      <c r="C29" s="20">
        <v>32519775162</v>
      </c>
      <c r="D29" s="20">
        <v>31607454181</v>
      </c>
      <c r="E29" s="21">
        <f t="shared" si="0"/>
        <v>0.97194565532955879</v>
      </c>
      <c r="F29" s="20">
        <v>29427219987</v>
      </c>
      <c r="G29" s="21">
        <f t="shared" si="1"/>
        <v>0.90490231990860404</v>
      </c>
      <c r="H29" s="22">
        <v>30893877000</v>
      </c>
      <c r="I29" s="20">
        <v>30893877000</v>
      </c>
      <c r="J29" s="20">
        <v>29179854318</v>
      </c>
      <c r="K29" s="21">
        <f t="shared" si="2"/>
        <v>0.94451901643811165</v>
      </c>
      <c r="L29" s="20">
        <v>27020264808</v>
      </c>
      <c r="M29" s="21">
        <f t="shared" si="3"/>
        <v>0.87461553653495805</v>
      </c>
      <c r="N29" s="22">
        <v>32907299000</v>
      </c>
      <c r="O29" s="20">
        <v>32907299000</v>
      </c>
      <c r="P29" s="20">
        <v>29261661807</v>
      </c>
      <c r="Q29" s="21">
        <f t="shared" si="4"/>
        <v>0.88921493699619647</v>
      </c>
      <c r="R29" s="20">
        <v>27084255119</v>
      </c>
      <c r="S29" s="21">
        <f t="shared" si="5"/>
        <v>0.82304704251175398</v>
      </c>
      <c r="T29" s="22">
        <v>33029687000</v>
      </c>
      <c r="U29" s="20">
        <v>33029687000</v>
      </c>
      <c r="V29" s="20">
        <v>30554809031</v>
      </c>
      <c r="W29" s="21">
        <f t="shared" si="6"/>
        <v>0.92507110439768925</v>
      </c>
      <c r="X29" s="20">
        <v>28543833203</v>
      </c>
      <c r="Y29" s="21">
        <f t="shared" si="7"/>
        <v>0.86418721445952551</v>
      </c>
      <c r="Z29" s="22">
        <v>34007154000</v>
      </c>
      <c r="AA29" s="20">
        <v>34007154000</v>
      </c>
      <c r="AB29" s="20">
        <v>31992572872</v>
      </c>
      <c r="AC29" s="21">
        <f t="shared" si="8"/>
        <v>0.94076007865874334</v>
      </c>
      <c r="AD29" s="20">
        <v>28094362260</v>
      </c>
      <c r="AE29" s="21">
        <f t="shared" si="9"/>
        <v>0.82613094468299231</v>
      </c>
      <c r="AF29" s="22">
        <v>38007464000</v>
      </c>
      <c r="AG29" s="20">
        <v>38007464000</v>
      </c>
      <c r="AH29" s="20">
        <v>35952861170</v>
      </c>
      <c r="AI29" s="21">
        <f t="shared" si="10"/>
        <v>0.94594212257887034</v>
      </c>
      <c r="AJ29" s="20">
        <v>29803521419</v>
      </c>
      <c r="AK29" s="21">
        <f t="shared" si="11"/>
        <v>0.7841491718310909</v>
      </c>
      <c r="AL29" s="22">
        <v>43345454000</v>
      </c>
      <c r="AM29" s="20">
        <v>40826454000</v>
      </c>
      <c r="AN29" s="20">
        <v>37722313320</v>
      </c>
      <c r="AO29" s="21">
        <f t="shared" si="12"/>
        <v>0.92396741877215205</v>
      </c>
      <c r="AP29" s="20">
        <v>33789733676</v>
      </c>
      <c r="AQ29" s="21">
        <f t="shared" si="13"/>
        <v>0.82764311776868993</v>
      </c>
      <c r="AR29" s="22">
        <v>64338940000</v>
      </c>
      <c r="AS29" s="20">
        <v>64121940000</v>
      </c>
      <c r="AT29" s="20">
        <v>53357659905</v>
      </c>
      <c r="AU29" s="21">
        <f t="shared" si="14"/>
        <v>0.83212797218861434</v>
      </c>
      <c r="AV29" s="20">
        <v>48931937536</v>
      </c>
      <c r="AW29" s="21">
        <f t="shared" si="15"/>
        <v>0.76310756561638649</v>
      </c>
      <c r="AX29" s="22">
        <v>73548486000</v>
      </c>
      <c r="AY29" s="20">
        <v>72311486000</v>
      </c>
      <c r="AZ29" s="20">
        <v>66166038784</v>
      </c>
      <c r="BA29" s="21">
        <f t="shared" si="16"/>
        <v>0.91501423140439953</v>
      </c>
      <c r="BB29" s="20">
        <v>59792644329</v>
      </c>
      <c r="BC29" s="23">
        <f t="shared" si="17"/>
        <v>0.82687616638109196</v>
      </c>
      <c r="BD29" s="22">
        <v>73006977000</v>
      </c>
      <c r="BE29" s="20">
        <v>71618977000</v>
      </c>
      <c r="BF29" s="20">
        <v>68761314135</v>
      </c>
      <c r="BG29" s="21">
        <f t="shared" si="18"/>
        <v>0.96009908288692813</v>
      </c>
      <c r="BH29" s="20">
        <v>66224657849</v>
      </c>
      <c r="BI29" s="23">
        <f t="shared" si="19"/>
        <v>0.92468030992679495</v>
      </c>
      <c r="BJ29" s="22">
        <v>88610798000</v>
      </c>
      <c r="BK29" s="20">
        <v>93499971000</v>
      </c>
      <c r="BL29" s="20">
        <v>92705926036</v>
      </c>
      <c r="BM29" s="21">
        <f t="shared" si="20"/>
        <v>0.99150753785795287</v>
      </c>
      <c r="BN29" s="20">
        <v>87957978394</v>
      </c>
      <c r="BO29" s="23">
        <f t="shared" si="21"/>
        <v>0.94072733342345105</v>
      </c>
      <c r="BP29" s="22">
        <v>117550132000</v>
      </c>
      <c r="BQ29" s="20">
        <v>117550132000</v>
      </c>
      <c r="BR29" s="20">
        <v>116535529600</v>
      </c>
      <c r="BS29" s="21">
        <f t="shared" si="24"/>
        <v>0.99136876851826927</v>
      </c>
      <c r="BT29" s="20">
        <v>109592186737</v>
      </c>
      <c r="BU29" s="23">
        <f t="shared" si="23"/>
        <v>0.93230169011634967</v>
      </c>
      <c r="BV29" s="45">
        <v>157950017000</v>
      </c>
      <c r="BW29" s="45">
        <v>140918236089</v>
      </c>
      <c r="BX29" s="45">
        <v>134955742322</v>
      </c>
      <c r="BY29" s="21">
        <v>0.95768827419018887</v>
      </c>
      <c r="BZ29" s="45">
        <v>132787901685</v>
      </c>
      <c r="CA29" s="23">
        <v>0.94230459712208492</v>
      </c>
    </row>
    <row r="30" spans="1:79" ht="14.25" customHeight="1" x14ac:dyDescent="0.25">
      <c r="A30" s="16" t="s">
        <v>22</v>
      </c>
      <c r="B30" s="17">
        <v>304572631000</v>
      </c>
      <c r="C30" s="20">
        <v>272113713656</v>
      </c>
      <c r="D30" s="20">
        <v>201659583269</v>
      </c>
      <c r="E30" s="21">
        <f t="shared" si="0"/>
        <v>0.74108570479447977</v>
      </c>
      <c r="F30" s="20">
        <v>119884494624</v>
      </c>
      <c r="G30" s="21">
        <f t="shared" si="1"/>
        <v>0.44056763260213805</v>
      </c>
      <c r="H30" s="22">
        <v>205741335000</v>
      </c>
      <c r="I30" s="20">
        <v>205741335000</v>
      </c>
      <c r="J30" s="20">
        <v>181591899196</v>
      </c>
      <c r="K30" s="21">
        <f t="shared" si="2"/>
        <v>0.88262234322529309</v>
      </c>
      <c r="L30" s="20">
        <v>98284118504.25</v>
      </c>
      <c r="M30" s="21">
        <f t="shared" si="3"/>
        <v>0.477707206985169</v>
      </c>
      <c r="N30" s="22">
        <v>187684750000</v>
      </c>
      <c r="O30" s="20">
        <v>187684750000</v>
      </c>
      <c r="P30" s="20">
        <v>156684976601</v>
      </c>
      <c r="Q30" s="21">
        <f t="shared" si="4"/>
        <v>0.83483062209902514</v>
      </c>
      <c r="R30" s="20">
        <v>85048765103.959991</v>
      </c>
      <c r="S30" s="21">
        <f t="shared" si="5"/>
        <v>0.45314691312938316</v>
      </c>
      <c r="T30" s="22">
        <v>264825634000</v>
      </c>
      <c r="U30" s="20">
        <v>264825634000</v>
      </c>
      <c r="V30" s="20">
        <v>194059461394</v>
      </c>
      <c r="W30" s="21">
        <f t="shared" si="6"/>
        <v>0.73278201382121488</v>
      </c>
      <c r="X30" s="20">
        <v>116577868196</v>
      </c>
      <c r="Y30" s="21">
        <f t="shared" si="7"/>
        <v>0.44020613274921866</v>
      </c>
      <c r="Z30" s="22">
        <v>344322560000</v>
      </c>
      <c r="AA30" s="20">
        <v>344322560000</v>
      </c>
      <c r="AB30" s="20">
        <v>287066831984</v>
      </c>
      <c r="AC30" s="21">
        <f t="shared" si="8"/>
        <v>0.83371485151597391</v>
      </c>
      <c r="AD30" s="20">
        <v>97200758401</v>
      </c>
      <c r="AE30" s="21">
        <f t="shared" si="9"/>
        <v>0.28229564278622926</v>
      </c>
      <c r="AF30" s="22">
        <v>390460177000</v>
      </c>
      <c r="AG30" s="20">
        <v>392416250379</v>
      </c>
      <c r="AH30" s="20">
        <v>347511805922</v>
      </c>
      <c r="AI30" s="21">
        <f t="shared" si="10"/>
        <v>0.88556935546468629</v>
      </c>
      <c r="AJ30" s="20">
        <v>107913340759</v>
      </c>
      <c r="AK30" s="21">
        <f t="shared" si="11"/>
        <v>0.27499712525864078</v>
      </c>
      <c r="AL30" s="22">
        <v>376409092000</v>
      </c>
      <c r="AM30" s="20">
        <v>378571338886</v>
      </c>
      <c r="AN30" s="20">
        <v>360593964499</v>
      </c>
      <c r="AO30" s="21">
        <f t="shared" si="12"/>
        <v>0.95251258470886624</v>
      </c>
      <c r="AP30" s="20">
        <v>115429741793</v>
      </c>
      <c r="AQ30" s="21">
        <f t="shared" si="13"/>
        <v>0.30490882414043396</v>
      </c>
      <c r="AR30" s="22">
        <v>433401882000</v>
      </c>
      <c r="AS30" s="20">
        <v>429426311157</v>
      </c>
      <c r="AT30" s="20">
        <v>408074463345</v>
      </c>
      <c r="AU30" s="21">
        <f t="shared" si="14"/>
        <v>0.95027820313461497</v>
      </c>
      <c r="AV30" s="20">
        <v>213456723051</v>
      </c>
      <c r="AW30" s="21">
        <f t="shared" si="15"/>
        <v>0.4970741603510162</v>
      </c>
      <c r="AX30" s="22">
        <v>452279596000</v>
      </c>
      <c r="AY30" s="20">
        <v>297776951873</v>
      </c>
      <c r="AZ30" s="20">
        <v>291234943599</v>
      </c>
      <c r="BA30" s="21">
        <f t="shared" si="16"/>
        <v>0.97803050829538307</v>
      </c>
      <c r="BB30" s="20">
        <v>209722356067</v>
      </c>
      <c r="BC30" s="23">
        <f t="shared" si="17"/>
        <v>0.70429344765556356</v>
      </c>
      <c r="BD30" s="22">
        <v>430877239000</v>
      </c>
      <c r="BE30" s="20">
        <v>362842439718</v>
      </c>
      <c r="BF30" s="20">
        <v>359155436813</v>
      </c>
      <c r="BG30" s="21">
        <f t="shared" si="18"/>
        <v>0.989838556625665</v>
      </c>
      <c r="BH30" s="20">
        <v>208629646421</v>
      </c>
      <c r="BI30" s="23">
        <f t="shared" si="19"/>
        <v>0.57498689123341329</v>
      </c>
      <c r="BJ30" s="22">
        <v>420491759000</v>
      </c>
      <c r="BK30" s="20">
        <v>369226705374</v>
      </c>
      <c r="BL30" s="20">
        <v>366450289414</v>
      </c>
      <c r="BM30" s="21">
        <f t="shared" si="20"/>
        <v>0.99248045734615076</v>
      </c>
      <c r="BN30" s="20">
        <v>254826146934</v>
      </c>
      <c r="BO30" s="23">
        <f t="shared" si="21"/>
        <v>0.69016174405878772</v>
      </c>
      <c r="BP30" s="22">
        <v>476381558000</v>
      </c>
      <c r="BQ30" s="20">
        <v>469757841716</v>
      </c>
      <c r="BR30" s="20">
        <v>460531083711</v>
      </c>
      <c r="BS30" s="21">
        <f t="shared" si="24"/>
        <v>0.98035848008136461</v>
      </c>
      <c r="BT30" s="20">
        <v>336723605695</v>
      </c>
      <c r="BU30" s="23">
        <f t="shared" si="23"/>
        <v>0.71680252205043959</v>
      </c>
      <c r="BV30" s="45">
        <v>512473834000</v>
      </c>
      <c r="BW30" s="45">
        <v>484897746357</v>
      </c>
      <c r="BX30" s="45">
        <v>480854925626</v>
      </c>
      <c r="BY30" s="21">
        <v>0.99166252934484966</v>
      </c>
      <c r="BZ30" s="45">
        <v>305339327610</v>
      </c>
      <c r="CA30" s="23">
        <v>0.62969838466767725</v>
      </c>
    </row>
    <row r="31" spans="1:79" ht="14.25" customHeight="1" x14ac:dyDescent="0.25">
      <c r="A31" s="16" t="s">
        <v>28</v>
      </c>
      <c r="B31" s="17"/>
      <c r="C31" s="20"/>
      <c r="D31" s="20"/>
      <c r="E31" s="21"/>
      <c r="F31" s="20"/>
      <c r="G31" s="21"/>
      <c r="H31" s="22"/>
      <c r="I31" s="20"/>
      <c r="J31" s="20"/>
      <c r="K31" s="21"/>
      <c r="L31" s="20"/>
      <c r="M31" s="21"/>
      <c r="N31" s="22"/>
      <c r="O31" s="20"/>
      <c r="P31" s="20"/>
      <c r="Q31" s="21"/>
      <c r="R31" s="20"/>
      <c r="S31" s="21"/>
      <c r="T31" s="22"/>
      <c r="U31" s="20"/>
      <c r="V31" s="20"/>
      <c r="W31" s="21"/>
      <c r="X31" s="20"/>
      <c r="Y31" s="21"/>
      <c r="Z31" s="22"/>
      <c r="AA31" s="20"/>
      <c r="AB31" s="20"/>
      <c r="AC31" s="21"/>
      <c r="AD31" s="20"/>
      <c r="AE31" s="21"/>
      <c r="AF31" s="22"/>
      <c r="AG31" s="20"/>
      <c r="AH31" s="20"/>
      <c r="AI31" s="21"/>
      <c r="AJ31" s="20"/>
      <c r="AK31" s="21"/>
      <c r="AL31" s="22"/>
      <c r="AM31" s="20"/>
      <c r="AN31" s="20"/>
      <c r="AO31" s="21"/>
      <c r="AP31" s="20"/>
      <c r="AQ31" s="21"/>
      <c r="AR31" s="22"/>
      <c r="AS31" s="20"/>
      <c r="AT31" s="20"/>
      <c r="AU31" s="21"/>
      <c r="AV31" s="20"/>
      <c r="AW31" s="21"/>
      <c r="AX31" s="22"/>
      <c r="AY31" s="20"/>
      <c r="AZ31" s="20"/>
      <c r="BA31" s="21"/>
      <c r="BB31" s="20"/>
      <c r="BC31" s="23" t="s">
        <v>31</v>
      </c>
      <c r="BD31" s="22"/>
      <c r="BE31" s="20"/>
      <c r="BF31" s="20"/>
      <c r="BG31" s="21"/>
      <c r="BH31" s="20"/>
      <c r="BI31" s="23" t="s">
        <v>31</v>
      </c>
      <c r="BJ31" s="22"/>
      <c r="BK31" s="20"/>
      <c r="BL31" s="20"/>
      <c r="BM31" s="21"/>
      <c r="BN31" s="20"/>
      <c r="BO31" s="23" t="s">
        <v>31</v>
      </c>
      <c r="BP31" s="22">
        <v>2990462000000</v>
      </c>
      <c r="BQ31" s="20">
        <v>2990462000000</v>
      </c>
      <c r="BR31" s="20">
        <v>2990462000000</v>
      </c>
      <c r="BS31" s="21">
        <f t="shared" si="24"/>
        <v>1</v>
      </c>
      <c r="BT31" s="20">
        <v>2990462000000</v>
      </c>
      <c r="BU31" s="23">
        <f t="shared" si="23"/>
        <v>1</v>
      </c>
      <c r="BV31" s="45">
        <v>3077169474000</v>
      </c>
      <c r="BW31" s="45">
        <v>2922169474000</v>
      </c>
      <c r="BX31" s="45">
        <v>2922169474000</v>
      </c>
      <c r="BY31" s="21">
        <v>1</v>
      </c>
      <c r="BZ31" s="45">
        <v>2922169474000</v>
      </c>
      <c r="CA31" s="23">
        <v>1</v>
      </c>
    </row>
    <row r="32" spans="1:79" ht="14.25" customHeight="1" x14ac:dyDescent="0.25">
      <c r="A32" s="11" t="s">
        <v>32</v>
      </c>
      <c r="B32" s="42">
        <v>30781307000</v>
      </c>
      <c r="C32" s="12">
        <v>30666079719</v>
      </c>
      <c r="D32" s="12">
        <v>28892071513</v>
      </c>
      <c r="E32" s="13">
        <f t="shared" si="0"/>
        <v>0.94215079911564747</v>
      </c>
      <c r="F32" s="12">
        <v>27722541561</v>
      </c>
      <c r="G32" s="13">
        <f t="shared" si="1"/>
        <v>0.90401322291690744</v>
      </c>
      <c r="H32" s="14">
        <v>30156054000</v>
      </c>
      <c r="I32" s="12">
        <v>34151313000</v>
      </c>
      <c r="J32" s="12">
        <v>30275035358</v>
      </c>
      <c r="K32" s="13">
        <f t="shared" si="2"/>
        <v>0.88649696595852701</v>
      </c>
      <c r="L32" s="12">
        <v>26748891859</v>
      </c>
      <c r="M32" s="13">
        <f t="shared" si="3"/>
        <v>0.78324636768723943</v>
      </c>
      <c r="N32" s="14">
        <v>51524594000</v>
      </c>
      <c r="O32" s="12">
        <v>51524594000</v>
      </c>
      <c r="P32" s="12">
        <v>28155098576</v>
      </c>
      <c r="Q32" s="13">
        <f t="shared" si="4"/>
        <v>0.54643998894974311</v>
      </c>
      <c r="R32" s="12">
        <v>27235831097</v>
      </c>
      <c r="S32" s="13">
        <f t="shared" si="5"/>
        <v>0.52859865517814653</v>
      </c>
      <c r="T32" s="14">
        <v>53549205000</v>
      </c>
      <c r="U32" s="12">
        <v>53549205000</v>
      </c>
      <c r="V32" s="12">
        <v>32376280143</v>
      </c>
      <c r="W32" s="13">
        <f t="shared" si="6"/>
        <v>0.60460804493736187</v>
      </c>
      <c r="X32" s="12">
        <v>31280842965</v>
      </c>
      <c r="Y32" s="13">
        <f t="shared" si="7"/>
        <v>0.58415139804596539</v>
      </c>
      <c r="Z32" s="14">
        <v>57403572000</v>
      </c>
      <c r="AA32" s="12">
        <v>56829533480</v>
      </c>
      <c r="AB32" s="12">
        <v>38854644610</v>
      </c>
      <c r="AC32" s="13">
        <f t="shared" si="8"/>
        <v>0.68370514819858763</v>
      </c>
      <c r="AD32" s="12">
        <v>36557511661</v>
      </c>
      <c r="AE32" s="13">
        <f t="shared" si="9"/>
        <v>0.64328368407010894</v>
      </c>
      <c r="AF32" s="14">
        <v>63593553000</v>
      </c>
      <c r="AG32" s="12">
        <v>63593553000</v>
      </c>
      <c r="AH32" s="12">
        <v>49869456690</v>
      </c>
      <c r="AI32" s="13">
        <f t="shared" si="10"/>
        <v>0.78419044600322929</v>
      </c>
      <c r="AJ32" s="12">
        <v>48450470674</v>
      </c>
      <c r="AK32" s="13">
        <f t="shared" si="11"/>
        <v>0.76187708326345593</v>
      </c>
      <c r="AL32" s="14">
        <v>65663523000</v>
      </c>
      <c r="AM32" s="12">
        <v>65663523000</v>
      </c>
      <c r="AN32" s="12">
        <v>55611901056</v>
      </c>
      <c r="AO32" s="13">
        <f t="shared" si="12"/>
        <v>0.84692228676186021</v>
      </c>
      <c r="AP32" s="12">
        <v>55347578905</v>
      </c>
      <c r="AQ32" s="13">
        <f t="shared" si="13"/>
        <v>0.84289688363202808</v>
      </c>
      <c r="AR32" s="14">
        <v>68390316000</v>
      </c>
      <c r="AS32" s="12">
        <v>68390316000</v>
      </c>
      <c r="AT32" s="12">
        <v>60263518369</v>
      </c>
      <c r="AU32" s="13">
        <f t="shared" si="14"/>
        <v>0.88117034536000682</v>
      </c>
      <c r="AV32" s="12">
        <v>59978870021</v>
      </c>
      <c r="AW32" s="13">
        <f t="shared" si="15"/>
        <v>0.8770082305366157</v>
      </c>
      <c r="AX32" s="14">
        <v>71985141000</v>
      </c>
      <c r="AY32" s="12">
        <v>71985141000</v>
      </c>
      <c r="AZ32" s="12">
        <v>67952422138</v>
      </c>
      <c r="BA32" s="13">
        <f t="shared" si="16"/>
        <v>0.9439784543590739</v>
      </c>
      <c r="BB32" s="12">
        <v>67742354250</v>
      </c>
      <c r="BC32" s="15">
        <f t="shared" si="17"/>
        <v>0.94106024255755782</v>
      </c>
      <c r="BD32" s="14">
        <v>73605457000</v>
      </c>
      <c r="BE32" s="12">
        <v>73605457000</v>
      </c>
      <c r="BF32" s="12">
        <v>66914629632</v>
      </c>
      <c r="BG32" s="13">
        <f t="shared" si="18"/>
        <v>0.90909875924009276</v>
      </c>
      <c r="BH32" s="12">
        <v>66730177329</v>
      </c>
      <c r="BI32" s="15">
        <f t="shared" si="19"/>
        <v>0.90659279962082162</v>
      </c>
      <c r="BJ32" s="14">
        <v>75904775000</v>
      </c>
      <c r="BK32" s="12">
        <v>75904775000</v>
      </c>
      <c r="BL32" s="12">
        <v>74431192998</v>
      </c>
      <c r="BM32" s="13">
        <f t="shared" si="20"/>
        <v>0.9805864387056018</v>
      </c>
      <c r="BN32" s="12">
        <v>74174955475</v>
      </c>
      <c r="BO32" s="15">
        <f t="shared" si="21"/>
        <v>0.97721066263617806</v>
      </c>
      <c r="BP32" s="14">
        <v>83727683000</v>
      </c>
      <c r="BQ32" s="12">
        <v>84164835000</v>
      </c>
      <c r="BR32" s="12">
        <v>83828936759</v>
      </c>
      <c r="BS32" s="13">
        <f t="shared" si="24"/>
        <v>0.99600904295719228</v>
      </c>
      <c r="BT32" s="12">
        <v>83389430096</v>
      </c>
      <c r="BU32" s="15">
        <f t="shared" si="23"/>
        <v>0.99078706797203364</v>
      </c>
      <c r="BV32" s="43">
        <v>101289291000</v>
      </c>
      <c r="BW32" s="43">
        <v>99247737233</v>
      </c>
      <c r="BX32" s="43">
        <v>93883279673</v>
      </c>
      <c r="BY32" s="13">
        <v>0.94594881747876958</v>
      </c>
      <c r="BZ32" s="43">
        <v>90671215584</v>
      </c>
      <c r="CA32" s="15">
        <v>0.91358471348454784</v>
      </c>
    </row>
    <row r="33" spans="1:79" ht="14.25" customHeight="1" x14ac:dyDescent="0.25">
      <c r="A33" s="16" t="s">
        <v>20</v>
      </c>
      <c r="B33" s="17">
        <v>30781307000</v>
      </c>
      <c r="C33" s="20">
        <v>30666079719</v>
      </c>
      <c r="D33" s="20">
        <v>28892071513</v>
      </c>
      <c r="E33" s="21">
        <f t="shared" si="0"/>
        <v>0.94215079911564747</v>
      </c>
      <c r="F33" s="20">
        <v>27722541561</v>
      </c>
      <c r="G33" s="21">
        <f t="shared" si="1"/>
        <v>0.90401322291690744</v>
      </c>
      <c r="H33" s="22">
        <v>30156054000</v>
      </c>
      <c r="I33" s="20">
        <v>34151313000</v>
      </c>
      <c r="J33" s="20">
        <v>30275035358</v>
      </c>
      <c r="K33" s="21">
        <f t="shared" si="2"/>
        <v>0.88649696595852701</v>
      </c>
      <c r="L33" s="20">
        <v>26748891859</v>
      </c>
      <c r="M33" s="21">
        <f t="shared" si="3"/>
        <v>0.78324636768723943</v>
      </c>
      <c r="N33" s="22">
        <v>51524594000</v>
      </c>
      <c r="O33" s="20">
        <v>51524594000</v>
      </c>
      <c r="P33" s="20">
        <v>28155098576</v>
      </c>
      <c r="Q33" s="21">
        <f t="shared" si="4"/>
        <v>0.54643998894974311</v>
      </c>
      <c r="R33" s="20">
        <v>27235831097</v>
      </c>
      <c r="S33" s="21">
        <f t="shared" si="5"/>
        <v>0.52859865517814653</v>
      </c>
      <c r="T33" s="22">
        <v>53549205000</v>
      </c>
      <c r="U33" s="20">
        <v>53549205000</v>
      </c>
      <c r="V33" s="20">
        <v>32376280143</v>
      </c>
      <c r="W33" s="21">
        <f t="shared" si="6"/>
        <v>0.60460804493736187</v>
      </c>
      <c r="X33" s="20">
        <v>31280842965</v>
      </c>
      <c r="Y33" s="21">
        <f t="shared" si="7"/>
        <v>0.58415139804596539</v>
      </c>
      <c r="Z33" s="22">
        <v>57403572000</v>
      </c>
      <c r="AA33" s="20">
        <v>56829533480</v>
      </c>
      <c r="AB33" s="20">
        <v>38854644610</v>
      </c>
      <c r="AC33" s="21">
        <f t="shared" si="8"/>
        <v>0.68370514819858763</v>
      </c>
      <c r="AD33" s="20">
        <v>36557511661</v>
      </c>
      <c r="AE33" s="21">
        <f t="shared" si="9"/>
        <v>0.64328368407010894</v>
      </c>
      <c r="AF33" s="22">
        <v>63593553000</v>
      </c>
      <c r="AG33" s="20">
        <v>63593553000</v>
      </c>
      <c r="AH33" s="20">
        <v>49869456690</v>
      </c>
      <c r="AI33" s="21">
        <f t="shared" si="10"/>
        <v>0.78419044600322929</v>
      </c>
      <c r="AJ33" s="20">
        <v>48450470674</v>
      </c>
      <c r="AK33" s="21">
        <f t="shared" si="11"/>
        <v>0.76187708326345593</v>
      </c>
      <c r="AL33" s="22">
        <v>65663523000</v>
      </c>
      <c r="AM33" s="20">
        <v>65663523000</v>
      </c>
      <c r="AN33" s="20">
        <v>55611901056</v>
      </c>
      <c r="AO33" s="21">
        <f t="shared" si="12"/>
        <v>0.84692228676186021</v>
      </c>
      <c r="AP33" s="20">
        <v>55347578905</v>
      </c>
      <c r="AQ33" s="21">
        <f t="shared" si="13"/>
        <v>0.84289688363202808</v>
      </c>
      <c r="AR33" s="22">
        <v>68390316000</v>
      </c>
      <c r="AS33" s="20">
        <v>68390316000</v>
      </c>
      <c r="AT33" s="20">
        <v>60263518369</v>
      </c>
      <c r="AU33" s="21">
        <f t="shared" si="14"/>
        <v>0.88117034536000682</v>
      </c>
      <c r="AV33" s="20">
        <v>59978870021</v>
      </c>
      <c r="AW33" s="21">
        <f t="shared" si="15"/>
        <v>0.8770082305366157</v>
      </c>
      <c r="AX33" s="22">
        <v>71985141000</v>
      </c>
      <c r="AY33" s="20">
        <v>71985141000</v>
      </c>
      <c r="AZ33" s="20">
        <v>67952422138</v>
      </c>
      <c r="BA33" s="21">
        <f t="shared" si="16"/>
        <v>0.9439784543590739</v>
      </c>
      <c r="BB33" s="20">
        <v>67742354250</v>
      </c>
      <c r="BC33" s="23">
        <f t="shared" si="17"/>
        <v>0.94106024255755782</v>
      </c>
      <c r="BD33" s="22">
        <v>73605457000</v>
      </c>
      <c r="BE33" s="20">
        <v>73605457000</v>
      </c>
      <c r="BF33" s="20">
        <v>66914629632</v>
      </c>
      <c r="BG33" s="21">
        <f t="shared" si="18"/>
        <v>0.90909875924009276</v>
      </c>
      <c r="BH33" s="20">
        <v>66730177329</v>
      </c>
      <c r="BI33" s="23">
        <f t="shared" si="19"/>
        <v>0.90659279962082162</v>
      </c>
      <c r="BJ33" s="22">
        <v>75904775000</v>
      </c>
      <c r="BK33" s="20">
        <v>75904775000</v>
      </c>
      <c r="BL33" s="20">
        <v>74431192998</v>
      </c>
      <c r="BM33" s="21">
        <f t="shared" si="20"/>
        <v>0.9805864387056018</v>
      </c>
      <c r="BN33" s="20">
        <v>74174955475</v>
      </c>
      <c r="BO33" s="23">
        <f t="shared" si="21"/>
        <v>0.97721066263617806</v>
      </c>
      <c r="BP33" s="22">
        <v>83727683000</v>
      </c>
      <c r="BQ33" s="20">
        <v>84164835000</v>
      </c>
      <c r="BR33" s="20">
        <v>83828936759</v>
      </c>
      <c r="BS33" s="21">
        <f t="shared" si="24"/>
        <v>0.99600904295719228</v>
      </c>
      <c r="BT33" s="20">
        <v>83389430096</v>
      </c>
      <c r="BU33" s="23">
        <f t="shared" si="23"/>
        <v>0.99078706797203364</v>
      </c>
      <c r="BV33" s="45">
        <v>101289291000</v>
      </c>
      <c r="BW33" s="45">
        <v>99247737233</v>
      </c>
      <c r="BX33" s="45">
        <v>93883279673</v>
      </c>
      <c r="BY33" s="21">
        <v>0.94594881747876958</v>
      </c>
      <c r="BZ33" s="45">
        <v>90671215584</v>
      </c>
      <c r="CA33" s="23">
        <v>0.91358471348454784</v>
      </c>
    </row>
    <row r="34" spans="1:79" ht="14.25" customHeight="1" x14ac:dyDescent="0.25">
      <c r="A34" s="11" t="s">
        <v>33</v>
      </c>
      <c r="B34" s="42">
        <v>103028201000</v>
      </c>
      <c r="C34" s="12">
        <v>100056844675</v>
      </c>
      <c r="D34" s="12">
        <v>51202794824</v>
      </c>
      <c r="E34" s="13">
        <f t="shared" si="0"/>
        <v>0.51173705297538152</v>
      </c>
      <c r="F34" s="12">
        <v>35929159273.290001</v>
      </c>
      <c r="G34" s="13">
        <f t="shared" si="1"/>
        <v>0.35908747062725621</v>
      </c>
      <c r="H34" s="14">
        <v>87435974000</v>
      </c>
      <c r="I34" s="12">
        <v>85009974000</v>
      </c>
      <c r="J34" s="12">
        <v>82775133569</v>
      </c>
      <c r="K34" s="13">
        <f t="shared" si="2"/>
        <v>0.97371084443573641</v>
      </c>
      <c r="L34" s="12">
        <v>67854915759</v>
      </c>
      <c r="M34" s="13">
        <f t="shared" si="3"/>
        <v>0.79819946491219962</v>
      </c>
      <c r="N34" s="14">
        <v>53722781000</v>
      </c>
      <c r="O34" s="12">
        <v>53722781000</v>
      </c>
      <c r="P34" s="12">
        <v>53319794247</v>
      </c>
      <c r="Q34" s="13">
        <f t="shared" si="4"/>
        <v>0.99249877341606718</v>
      </c>
      <c r="R34" s="12">
        <v>44588578283</v>
      </c>
      <c r="S34" s="13">
        <f t="shared" si="5"/>
        <v>0.82997524426369518</v>
      </c>
      <c r="T34" s="14">
        <v>49787298000</v>
      </c>
      <c r="U34" s="12">
        <v>49787298000</v>
      </c>
      <c r="V34" s="12">
        <v>45740980336</v>
      </c>
      <c r="W34" s="13">
        <f t="shared" si="6"/>
        <v>0.91872791200679338</v>
      </c>
      <c r="X34" s="12">
        <v>36411530801</v>
      </c>
      <c r="Y34" s="13">
        <f t="shared" si="7"/>
        <v>0.73134177317676485</v>
      </c>
      <c r="Z34" s="14">
        <v>37186618000</v>
      </c>
      <c r="AA34" s="12">
        <v>37186618000</v>
      </c>
      <c r="AB34" s="12">
        <v>29854627665</v>
      </c>
      <c r="AC34" s="13">
        <f t="shared" si="8"/>
        <v>0.80283255834128286</v>
      </c>
      <c r="AD34" s="12">
        <v>24241642836</v>
      </c>
      <c r="AE34" s="13">
        <f t="shared" si="9"/>
        <v>0.65189157120983687</v>
      </c>
      <c r="AF34" s="14">
        <v>41068104000</v>
      </c>
      <c r="AG34" s="12">
        <v>42568104000</v>
      </c>
      <c r="AH34" s="12">
        <v>40033957748</v>
      </c>
      <c r="AI34" s="13">
        <f t="shared" si="10"/>
        <v>0.94046842556107269</v>
      </c>
      <c r="AJ34" s="12">
        <v>35057494926.709999</v>
      </c>
      <c r="AK34" s="13">
        <f t="shared" si="11"/>
        <v>0.82356251823454474</v>
      </c>
      <c r="AL34" s="14">
        <v>55884077000</v>
      </c>
      <c r="AM34" s="12">
        <v>55884077000</v>
      </c>
      <c r="AN34" s="12">
        <v>55871397030</v>
      </c>
      <c r="AO34" s="13">
        <f t="shared" si="12"/>
        <v>0.99977310227383731</v>
      </c>
      <c r="AP34" s="12">
        <v>51053772422</v>
      </c>
      <c r="AQ34" s="13">
        <f t="shared" si="13"/>
        <v>0.91356563734603691</v>
      </c>
      <c r="AR34" s="14">
        <v>142241397000</v>
      </c>
      <c r="AS34" s="12">
        <v>142241397000</v>
      </c>
      <c r="AT34" s="12">
        <v>137580589959</v>
      </c>
      <c r="AU34" s="13">
        <f t="shared" si="14"/>
        <v>0.96723311821100855</v>
      </c>
      <c r="AV34" s="12">
        <v>92435240470</v>
      </c>
      <c r="AW34" s="13">
        <f t="shared" si="15"/>
        <v>0.64984767036561097</v>
      </c>
      <c r="AX34" s="14">
        <v>77133255000</v>
      </c>
      <c r="AY34" s="12">
        <v>79133255000</v>
      </c>
      <c r="AZ34" s="12">
        <v>71067890759</v>
      </c>
      <c r="BA34" s="13">
        <f t="shared" si="16"/>
        <v>0.89807869977040622</v>
      </c>
      <c r="BB34" s="12">
        <v>66117293958</v>
      </c>
      <c r="BC34" s="15">
        <f t="shared" si="17"/>
        <v>0.83551844237924999</v>
      </c>
      <c r="BD34" s="14">
        <v>197096350000</v>
      </c>
      <c r="BE34" s="12">
        <v>223590278943</v>
      </c>
      <c r="BF34" s="12">
        <v>218797722675</v>
      </c>
      <c r="BG34" s="13">
        <f t="shared" si="18"/>
        <v>0.97856545333430278</v>
      </c>
      <c r="BH34" s="12">
        <v>162145680658</v>
      </c>
      <c r="BI34" s="15">
        <f t="shared" si="19"/>
        <v>0.72519110144021914</v>
      </c>
      <c r="BJ34" s="14">
        <v>268424857000</v>
      </c>
      <c r="BK34" s="12">
        <v>256924857000</v>
      </c>
      <c r="BL34" s="12">
        <v>251049230462</v>
      </c>
      <c r="BM34" s="13">
        <f t="shared" si="20"/>
        <v>0.9771309533588648</v>
      </c>
      <c r="BN34" s="12">
        <v>174099919742</v>
      </c>
      <c r="BO34" s="15">
        <f t="shared" si="21"/>
        <v>0.67762972323849535</v>
      </c>
      <c r="BP34" s="14">
        <v>208674524000</v>
      </c>
      <c r="BQ34" s="12">
        <v>182915969331</v>
      </c>
      <c r="BR34" s="12">
        <v>174881636419</v>
      </c>
      <c r="BS34" s="13">
        <f t="shared" si="24"/>
        <v>0.95607637243820265</v>
      </c>
      <c r="BT34" s="12">
        <v>149799543443</v>
      </c>
      <c r="BU34" s="15">
        <f t="shared" si="23"/>
        <v>0.8189527901302408</v>
      </c>
      <c r="BV34" s="43">
        <v>167728938000</v>
      </c>
      <c r="BW34" s="43">
        <v>161843163031</v>
      </c>
      <c r="BX34" s="43">
        <v>155758979412</v>
      </c>
      <c r="BY34" s="13">
        <v>0.96240691602255313</v>
      </c>
      <c r="BZ34" s="43">
        <v>143556802385</v>
      </c>
      <c r="CA34" s="15">
        <v>0.88701184341968542</v>
      </c>
    </row>
    <row r="35" spans="1:79" ht="14.25" customHeight="1" x14ac:dyDescent="0.25">
      <c r="A35" s="16" t="s">
        <v>20</v>
      </c>
      <c r="B35" s="17">
        <v>9856143000</v>
      </c>
      <c r="C35" s="20">
        <v>9856143000</v>
      </c>
      <c r="D35" s="20">
        <v>8888649301</v>
      </c>
      <c r="E35" s="21">
        <f t="shared" si="0"/>
        <v>0.90183850832927237</v>
      </c>
      <c r="F35" s="20">
        <v>8458963743</v>
      </c>
      <c r="G35" s="21">
        <f t="shared" si="1"/>
        <v>0.85824279771508993</v>
      </c>
      <c r="H35" s="22">
        <v>9850974000</v>
      </c>
      <c r="I35" s="20">
        <v>9850974000</v>
      </c>
      <c r="J35" s="20">
        <v>8219114490</v>
      </c>
      <c r="K35" s="21">
        <f t="shared" si="2"/>
        <v>0.83434536422489791</v>
      </c>
      <c r="L35" s="20">
        <v>7741882286</v>
      </c>
      <c r="M35" s="21">
        <f t="shared" si="3"/>
        <v>0.78590018469239686</v>
      </c>
      <c r="N35" s="22">
        <v>10402781000</v>
      </c>
      <c r="O35" s="20">
        <v>10402781000</v>
      </c>
      <c r="P35" s="20">
        <v>9999821522</v>
      </c>
      <c r="Q35" s="21">
        <f t="shared" si="4"/>
        <v>0.96126425443350194</v>
      </c>
      <c r="R35" s="20">
        <v>9246593811</v>
      </c>
      <c r="S35" s="21">
        <f t="shared" si="5"/>
        <v>0.88885787473561151</v>
      </c>
      <c r="T35" s="22">
        <v>10846298000</v>
      </c>
      <c r="U35" s="20">
        <v>10846298000</v>
      </c>
      <c r="V35" s="20">
        <v>9826807716</v>
      </c>
      <c r="W35" s="21">
        <f t="shared" si="6"/>
        <v>0.90600569115840257</v>
      </c>
      <c r="X35" s="20">
        <v>9160939856</v>
      </c>
      <c r="Y35" s="21">
        <f t="shared" si="7"/>
        <v>0.84461443489751065</v>
      </c>
      <c r="Z35" s="22">
        <v>19200618000</v>
      </c>
      <c r="AA35" s="20">
        <v>19200618000</v>
      </c>
      <c r="AB35" s="20">
        <v>12105113195</v>
      </c>
      <c r="AC35" s="21">
        <f t="shared" si="8"/>
        <v>0.6304543528234352</v>
      </c>
      <c r="AD35" s="20">
        <v>10658907798</v>
      </c>
      <c r="AE35" s="21">
        <f t="shared" si="9"/>
        <v>0.55513357945041142</v>
      </c>
      <c r="AF35" s="22">
        <v>19818104000</v>
      </c>
      <c r="AG35" s="20">
        <v>19818104000</v>
      </c>
      <c r="AH35" s="20">
        <v>17693453669</v>
      </c>
      <c r="AI35" s="21">
        <f t="shared" si="10"/>
        <v>0.89279245224467485</v>
      </c>
      <c r="AJ35" s="20">
        <v>17076396836.709999</v>
      </c>
      <c r="AK35" s="21">
        <f t="shared" si="11"/>
        <v>0.86165643477852372</v>
      </c>
      <c r="AL35" s="22">
        <v>22051284000</v>
      </c>
      <c r="AM35" s="20">
        <v>22051284000</v>
      </c>
      <c r="AN35" s="20">
        <v>22044921177</v>
      </c>
      <c r="AO35" s="21">
        <f t="shared" si="12"/>
        <v>0.99971145340108081</v>
      </c>
      <c r="AP35" s="20">
        <v>21684733508</v>
      </c>
      <c r="AQ35" s="21">
        <f t="shared" si="13"/>
        <v>0.98337736287827959</v>
      </c>
      <c r="AR35" s="22">
        <v>24901099000</v>
      </c>
      <c r="AS35" s="20">
        <v>24901099000</v>
      </c>
      <c r="AT35" s="20">
        <v>24211646892</v>
      </c>
      <c r="AU35" s="21">
        <f t="shared" si="14"/>
        <v>0.97231238235709994</v>
      </c>
      <c r="AV35" s="20">
        <v>23639015013</v>
      </c>
      <c r="AW35" s="21">
        <f t="shared" si="15"/>
        <v>0.94931613311524921</v>
      </c>
      <c r="AX35" s="22">
        <v>32400034000</v>
      </c>
      <c r="AY35" s="20">
        <v>32400034000</v>
      </c>
      <c r="AZ35" s="20">
        <v>25189737806</v>
      </c>
      <c r="BA35" s="21">
        <f t="shared" si="16"/>
        <v>0.77746022754173649</v>
      </c>
      <c r="BB35" s="20">
        <v>24223328101</v>
      </c>
      <c r="BC35" s="23">
        <f t="shared" si="17"/>
        <v>0.74763279881126055</v>
      </c>
      <c r="BD35" s="22">
        <v>32477255000</v>
      </c>
      <c r="BE35" s="20">
        <v>27651183943</v>
      </c>
      <c r="BF35" s="20">
        <v>25739341354</v>
      </c>
      <c r="BG35" s="21">
        <f t="shared" si="18"/>
        <v>0.93085856312912096</v>
      </c>
      <c r="BH35" s="20">
        <v>24517489468</v>
      </c>
      <c r="BI35" s="23">
        <f t="shared" si="19"/>
        <v>0.88667051358597226</v>
      </c>
      <c r="BJ35" s="22">
        <v>28771857000</v>
      </c>
      <c r="BK35" s="20">
        <v>28771857000</v>
      </c>
      <c r="BL35" s="20">
        <v>28003580074</v>
      </c>
      <c r="BM35" s="21">
        <f t="shared" si="20"/>
        <v>0.97329762461978031</v>
      </c>
      <c r="BN35" s="20">
        <v>26801932677</v>
      </c>
      <c r="BO35" s="23">
        <f t="shared" si="21"/>
        <v>0.93153294474527659</v>
      </c>
      <c r="BP35" s="22">
        <v>37690716000</v>
      </c>
      <c r="BQ35" s="20">
        <v>37690716000</v>
      </c>
      <c r="BR35" s="20">
        <v>34852612430</v>
      </c>
      <c r="BS35" s="21">
        <f t="shared" si="24"/>
        <v>0.92470019487026989</v>
      </c>
      <c r="BT35" s="20">
        <v>33694769549</v>
      </c>
      <c r="BU35" s="23">
        <f t="shared" si="23"/>
        <v>0.89398061711005972</v>
      </c>
      <c r="BV35" s="45">
        <v>42266123000</v>
      </c>
      <c r="BW35" s="45">
        <v>41760626391</v>
      </c>
      <c r="BX35" s="45">
        <v>37843625370</v>
      </c>
      <c r="BY35" s="21">
        <v>0.90620348975789866</v>
      </c>
      <c r="BZ35" s="45">
        <v>37151366294</v>
      </c>
      <c r="CA35" s="23">
        <v>0.88962665325361689</v>
      </c>
    </row>
    <row r="36" spans="1:79" ht="14.25" customHeight="1" x14ac:dyDescent="0.25">
      <c r="A36" s="16" t="s">
        <v>22</v>
      </c>
      <c r="B36" s="17">
        <v>63172058000</v>
      </c>
      <c r="C36" s="20">
        <v>60200701675</v>
      </c>
      <c r="D36" s="20">
        <v>42314145523</v>
      </c>
      <c r="E36" s="21">
        <f t="shared" si="0"/>
        <v>0.70288459014045201</v>
      </c>
      <c r="F36" s="20">
        <v>27470195530.290001</v>
      </c>
      <c r="G36" s="21">
        <f t="shared" si="1"/>
        <v>0.45631022174111563</v>
      </c>
      <c r="H36" s="22">
        <v>77585000000</v>
      </c>
      <c r="I36" s="20">
        <v>75159000000</v>
      </c>
      <c r="J36" s="20">
        <v>74556019079</v>
      </c>
      <c r="K36" s="21">
        <f t="shared" si="2"/>
        <v>0.99197726258997587</v>
      </c>
      <c r="L36" s="20">
        <v>60113033473</v>
      </c>
      <c r="M36" s="21">
        <f t="shared" si="3"/>
        <v>0.79981151256669192</v>
      </c>
      <c r="N36" s="22">
        <v>43320000000</v>
      </c>
      <c r="O36" s="20">
        <v>43320000000</v>
      </c>
      <c r="P36" s="20">
        <v>43319972725</v>
      </c>
      <c r="Q36" s="21">
        <f t="shared" si="4"/>
        <v>0.99999937038319486</v>
      </c>
      <c r="R36" s="20">
        <v>35341984472</v>
      </c>
      <c r="S36" s="21">
        <f t="shared" si="5"/>
        <v>0.81583528328716526</v>
      </c>
      <c r="T36" s="22">
        <v>38941000000</v>
      </c>
      <c r="U36" s="20">
        <v>38941000000</v>
      </c>
      <c r="V36" s="20">
        <v>35914172620</v>
      </c>
      <c r="W36" s="21">
        <f t="shared" si="6"/>
        <v>0.92227145219691331</v>
      </c>
      <c r="X36" s="20">
        <v>27250590945</v>
      </c>
      <c r="Y36" s="21">
        <f t="shared" si="7"/>
        <v>0.69979176048380887</v>
      </c>
      <c r="Z36" s="22">
        <v>17986000000</v>
      </c>
      <c r="AA36" s="20">
        <v>17986000000</v>
      </c>
      <c r="AB36" s="20">
        <v>17749514470</v>
      </c>
      <c r="AC36" s="21">
        <f t="shared" si="8"/>
        <v>0.98685168853552763</v>
      </c>
      <c r="AD36" s="20">
        <v>13582735038</v>
      </c>
      <c r="AE36" s="21">
        <f t="shared" si="9"/>
        <v>0.75518375614366728</v>
      </c>
      <c r="AF36" s="22">
        <v>21250000000</v>
      </c>
      <c r="AG36" s="20">
        <v>22750000000</v>
      </c>
      <c r="AH36" s="20">
        <v>22340504079</v>
      </c>
      <c r="AI36" s="21">
        <f t="shared" si="10"/>
        <v>0.98200017929670325</v>
      </c>
      <c r="AJ36" s="20">
        <v>17981098090</v>
      </c>
      <c r="AK36" s="21">
        <f t="shared" si="11"/>
        <v>0.79037793802197798</v>
      </c>
      <c r="AL36" s="22">
        <v>33832793000</v>
      </c>
      <c r="AM36" s="20">
        <v>33832793000</v>
      </c>
      <c r="AN36" s="20">
        <v>33826475853</v>
      </c>
      <c r="AO36" s="21">
        <f t="shared" si="12"/>
        <v>0.9998132833136183</v>
      </c>
      <c r="AP36" s="20">
        <v>29369038914</v>
      </c>
      <c r="AQ36" s="21">
        <f t="shared" si="13"/>
        <v>0.86806427462255331</v>
      </c>
      <c r="AR36" s="22">
        <v>117340298000</v>
      </c>
      <c r="AS36" s="20">
        <v>117340298000</v>
      </c>
      <c r="AT36" s="20">
        <v>113368943067</v>
      </c>
      <c r="AU36" s="21">
        <f t="shared" si="14"/>
        <v>0.96615523395892522</v>
      </c>
      <c r="AV36" s="20">
        <v>68796225457</v>
      </c>
      <c r="AW36" s="21">
        <f t="shared" si="15"/>
        <v>0.58629666559224181</v>
      </c>
      <c r="AX36" s="22">
        <v>44733221000</v>
      </c>
      <c r="AY36" s="20">
        <v>46733221000</v>
      </c>
      <c r="AZ36" s="20">
        <v>45878152953</v>
      </c>
      <c r="BA36" s="21">
        <f t="shared" si="16"/>
        <v>0.98170320751056295</v>
      </c>
      <c r="BB36" s="20">
        <v>41893965857</v>
      </c>
      <c r="BC36" s="23">
        <f t="shared" si="17"/>
        <v>0.89644935573775242</v>
      </c>
      <c r="BD36" s="22">
        <v>164619095000</v>
      </c>
      <c r="BE36" s="20">
        <v>195939095000</v>
      </c>
      <c r="BF36" s="20">
        <v>193058381321</v>
      </c>
      <c r="BG36" s="21">
        <f t="shared" si="18"/>
        <v>0.98529791270598654</v>
      </c>
      <c r="BH36" s="20">
        <v>137628191190</v>
      </c>
      <c r="BI36" s="23">
        <f t="shared" si="19"/>
        <v>0.70240291346655448</v>
      </c>
      <c r="BJ36" s="22">
        <v>239653000000</v>
      </c>
      <c r="BK36" s="20">
        <v>228153000000</v>
      </c>
      <c r="BL36" s="20">
        <v>223045650388</v>
      </c>
      <c r="BM36" s="21">
        <f t="shared" si="20"/>
        <v>0.97761436574579341</v>
      </c>
      <c r="BN36" s="20">
        <v>147297987065</v>
      </c>
      <c r="BO36" s="23">
        <f t="shared" si="21"/>
        <v>0.64561056424855245</v>
      </c>
      <c r="BP36" s="22">
        <v>170983808000</v>
      </c>
      <c r="BQ36" s="20">
        <v>145225253331</v>
      </c>
      <c r="BR36" s="20">
        <v>140029023989</v>
      </c>
      <c r="BS36" s="21">
        <f t="shared" si="24"/>
        <v>0.96421951952008889</v>
      </c>
      <c r="BT36" s="20">
        <v>116104773894</v>
      </c>
      <c r="BU36" s="23">
        <f t="shared" si="23"/>
        <v>0.79948060844054392</v>
      </c>
      <c r="BV36" s="45">
        <v>125462815000</v>
      </c>
      <c r="BW36" s="45">
        <v>120082536640</v>
      </c>
      <c r="BX36" s="45">
        <v>117915354042</v>
      </c>
      <c r="BY36" s="21">
        <v>0.98195255814342863</v>
      </c>
      <c r="BZ36" s="45">
        <v>106405436091</v>
      </c>
      <c r="CA36" s="23">
        <v>0.88610250139865798</v>
      </c>
    </row>
    <row r="37" spans="1:79" ht="14.25" customHeight="1" x14ac:dyDescent="0.25">
      <c r="A37" s="16" t="s">
        <v>28</v>
      </c>
      <c r="B37" s="17">
        <v>30000000000</v>
      </c>
      <c r="C37" s="20">
        <v>30000000000</v>
      </c>
      <c r="D37" s="20">
        <v>0</v>
      </c>
      <c r="E37" s="21">
        <f t="shared" si="0"/>
        <v>0</v>
      </c>
      <c r="F37" s="20">
        <v>0</v>
      </c>
      <c r="G37" s="21">
        <f t="shared" si="1"/>
        <v>0</v>
      </c>
      <c r="H37" s="22"/>
      <c r="I37" s="20"/>
      <c r="J37" s="20"/>
      <c r="K37" s="21"/>
      <c r="L37" s="20"/>
      <c r="M37" s="21"/>
      <c r="N37" s="22"/>
      <c r="O37" s="20"/>
      <c r="P37" s="20"/>
      <c r="Q37" s="21"/>
      <c r="R37" s="20"/>
      <c r="S37" s="21"/>
      <c r="T37" s="22"/>
      <c r="U37" s="20"/>
      <c r="V37" s="20"/>
      <c r="W37" s="21"/>
      <c r="X37" s="20"/>
      <c r="Y37" s="21"/>
      <c r="Z37" s="22"/>
      <c r="AA37" s="20"/>
      <c r="AB37" s="20"/>
      <c r="AC37" s="21"/>
      <c r="AD37" s="20"/>
      <c r="AE37" s="21"/>
      <c r="AF37" s="22"/>
      <c r="AG37" s="20"/>
      <c r="AH37" s="20"/>
      <c r="AI37" s="21"/>
      <c r="AJ37" s="20"/>
      <c r="AK37" s="21"/>
      <c r="AL37" s="22"/>
      <c r="AM37" s="20"/>
      <c r="AN37" s="20"/>
      <c r="AO37" s="21"/>
      <c r="AP37" s="20"/>
      <c r="AQ37" s="21"/>
      <c r="AR37" s="22"/>
      <c r="AS37" s="20"/>
      <c r="AT37" s="20"/>
      <c r="AU37" s="21"/>
      <c r="AV37" s="20"/>
      <c r="AW37" s="21"/>
      <c r="AX37" s="22"/>
      <c r="AY37" s="20"/>
      <c r="AZ37" s="20"/>
      <c r="BA37" s="21"/>
      <c r="BB37" s="20"/>
      <c r="BC37" s="23" t="s">
        <v>31</v>
      </c>
      <c r="BD37" s="22"/>
      <c r="BE37" s="20"/>
      <c r="BF37" s="20"/>
      <c r="BG37" s="21"/>
      <c r="BH37" s="20"/>
      <c r="BI37" s="23" t="s">
        <v>31</v>
      </c>
      <c r="BJ37" s="22"/>
      <c r="BK37" s="20"/>
      <c r="BL37" s="20"/>
      <c r="BM37" s="21"/>
      <c r="BN37" s="20"/>
      <c r="BO37" s="23"/>
      <c r="BP37" s="22"/>
      <c r="BQ37" s="20"/>
      <c r="BR37" s="20"/>
      <c r="BS37" s="21"/>
      <c r="BT37" s="20"/>
      <c r="BU37" s="23"/>
      <c r="BV37" s="45" t="s">
        <v>75</v>
      </c>
      <c r="BW37" s="45" t="s">
        <v>75</v>
      </c>
      <c r="BX37" s="45" t="s">
        <v>75</v>
      </c>
      <c r="BY37" s="21">
        <v>0</v>
      </c>
      <c r="BZ37" s="45" t="s">
        <v>75</v>
      </c>
      <c r="CA37" s="23">
        <v>0</v>
      </c>
    </row>
    <row r="38" spans="1:79" ht="14.25" customHeight="1" x14ac:dyDescent="0.25">
      <c r="A38" s="11" t="s">
        <v>34</v>
      </c>
      <c r="B38" s="42">
        <v>137681540000</v>
      </c>
      <c r="C38" s="12">
        <v>135757658352</v>
      </c>
      <c r="D38" s="12">
        <v>124040244485</v>
      </c>
      <c r="E38" s="13">
        <f t="shared" si="0"/>
        <v>0.91368874500900388</v>
      </c>
      <c r="F38" s="12">
        <v>100963134079</v>
      </c>
      <c r="G38" s="13">
        <f t="shared" si="1"/>
        <v>0.74370120481319124</v>
      </c>
      <c r="H38" s="14">
        <v>275407702000</v>
      </c>
      <c r="I38" s="12">
        <v>238148195000</v>
      </c>
      <c r="J38" s="12">
        <v>218720303741</v>
      </c>
      <c r="K38" s="13">
        <f t="shared" si="2"/>
        <v>0.91842100143148264</v>
      </c>
      <c r="L38" s="12">
        <v>167201220209</v>
      </c>
      <c r="M38" s="13">
        <f t="shared" si="3"/>
        <v>0.70208896695185952</v>
      </c>
      <c r="N38" s="14">
        <v>185801095000</v>
      </c>
      <c r="O38" s="12">
        <v>185801095000</v>
      </c>
      <c r="P38" s="12">
        <v>182844078410</v>
      </c>
      <c r="Q38" s="13">
        <f t="shared" si="4"/>
        <v>0.98408504217911097</v>
      </c>
      <c r="R38" s="12">
        <v>151314835352</v>
      </c>
      <c r="S38" s="13">
        <f t="shared" si="5"/>
        <v>0.81439151557206912</v>
      </c>
      <c r="T38" s="14">
        <v>200625610000</v>
      </c>
      <c r="U38" s="12">
        <v>200625610000</v>
      </c>
      <c r="V38" s="12">
        <v>181006483670</v>
      </c>
      <c r="W38" s="13">
        <f t="shared" si="6"/>
        <v>0.90221025954762202</v>
      </c>
      <c r="X38" s="12">
        <v>118187299394</v>
      </c>
      <c r="Y38" s="13">
        <f t="shared" si="7"/>
        <v>0.58909378216469976</v>
      </c>
      <c r="Z38" s="14">
        <v>132828267000</v>
      </c>
      <c r="AA38" s="12">
        <v>132828267000</v>
      </c>
      <c r="AB38" s="12">
        <v>120450679822</v>
      </c>
      <c r="AC38" s="13">
        <f t="shared" si="8"/>
        <v>0.90681511204237875</v>
      </c>
      <c r="AD38" s="12">
        <v>98025677663</v>
      </c>
      <c r="AE38" s="13">
        <f t="shared" si="9"/>
        <v>0.73798807947257195</v>
      </c>
      <c r="AF38" s="14">
        <v>228492473000</v>
      </c>
      <c r="AG38" s="12">
        <v>165586498117</v>
      </c>
      <c r="AH38" s="12">
        <v>124884516062</v>
      </c>
      <c r="AI38" s="13">
        <f t="shared" si="10"/>
        <v>0.75419504296636053</v>
      </c>
      <c r="AJ38" s="12">
        <v>87401819192</v>
      </c>
      <c r="AK38" s="13">
        <f t="shared" si="11"/>
        <v>0.52783179900479371</v>
      </c>
      <c r="AL38" s="14">
        <v>165595044000</v>
      </c>
      <c r="AM38" s="12">
        <v>164891044000</v>
      </c>
      <c r="AN38" s="12">
        <v>147892309114</v>
      </c>
      <c r="AO38" s="13">
        <f t="shared" si="12"/>
        <v>0.89690928946996051</v>
      </c>
      <c r="AP38" s="12">
        <v>116697942364</v>
      </c>
      <c r="AQ38" s="13">
        <f t="shared" si="13"/>
        <v>0.70772759716410072</v>
      </c>
      <c r="AR38" s="14">
        <v>176970785000</v>
      </c>
      <c r="AS38" s="12">
        <v>177007588212</v>
      </c>
      <c r="AT38" s="12">
        <v>151707191743</v>
      </c>
      <c r="AU38" s="13">
        <f t="shared" si="14"/>
        <v>0.85706603471316722</v>
      </c>
      <c r="AV38" s="12">
        <v>123647650015</v>
      </c>
      <c r="AW38" s="13">
        <f t="shared" si="15"/>
        <v>0.69854434639778606</v>
      </c>
      <c r="AX38" s="14">
        <v>108836813000</v>
      </c>
      <c r="AY38" s="12">
        <v>129765617379</v>
      </c>
      <c r="AZ38" s="12">
        <v>123399563018</v>
      </c>
      <c r="BA38" s="13">
        <f t="shared" si="16"/>
        <v>0.95094190210333618</v>
      </c>
      <c r="BB38" s="12">
        <v>103461099520</v>
      </c>
      <c r="BC38" s="15">
        <f t="shared" si="17"/>
        <v>0.79729208406435037</v>
      </c>
      <c r="BD38" s="14">
        <v>353010662000</v>
      </c>
      <c r="BE38" s="12">
        <v>461992662000</v>
      </c>
      <c r="BF38" s="12">
        <v>458873687850</v>
      </c>
      <c r="BG38" s="13">
        <f t="shared" si="18"/>
        <v>0.99324886647225574</v>
      </c>
      <c r="BH38" s="12">
        <v>412766512391</v>
      </c>
      <c r="BI38" s="15">
        <f t="shared" si="19"/>
        <v>0.89344820024652249</v>
      </c>
      <c r="BJ38" s="14">
        <v>414539465000</v>
      </c>
      <c r="BK38" s="12">
        <v>450873439830</v>
      </c>
      <c r="BL38" s="12">
        <v>448545578033</v>
      </c>
      <c r="BM38" s="13">
        <f t="shared" si="20"/>
        <v>0.99483699506034839</v>
      </c>
      <c r="BN38" s="12">
        <v>371383617368</v>
      </c>
      <c r="BO38" s="15">
        <f t="shared" si="21"/>
        <v>0.82369814799476471</v>
      </c>
      <c r="BP38" s="14">
        <v>417840515000</v>
      </c>
      <c r="BQ38" s="12">
        <v>497060275646</v>
      </c>
      <c r="BR38" s="12">
        <v>489386432851</v>
      </c>
      <c r="BS38" s="13">
        <f t="shared" ref="BS38:BS47" si="25">+BR38/BQ38</f>
        <v>0.98456154480454761</v>
      </c>
      <c r="BT38" s="12">
        <v>446655405769</v>
      </c>
      <c r="BU38" s="15">
        <f t="shared" si="23"/>
        <v>0.89859404915934638</v>
      </c>
      <c r="BV38" s="43">
        <v>420348707000</v>
      </c>
      <c r="BW38" s="43">
        <v>468462189569</v>
      </c>
      <c r="BX38" s="43">
        <v>453655621506</v>
      </c>
      <c r="BY38" s="13">
        <v>0.9683932483929546</v>
      </c>
      <c r="BZ38" s="43">
        <v>393502080643</v>
      </c>
      <c r="CA38" s="15">
        <v>0.83998685359224901</v>
      </c>
    </row>
    <row r="39" spans="1:79" ht="14.25" customHeight="1" x14ac:dyDescent="0.25">
      <c r="A39" s="16" t="s">
        <v>20</v>
      </c>
      <c r="B39" s="17">
        <v>12936540000</v>
      </c>
      <c r="C39" s="20">
        <v>12936540000</v>
      </c>
      <c r="D39" s="20">
        <v>11826043419</v>
      </c>
      <c r="E39" s="21">
        <f t="shared" si="0"/>
        <v>0.91415814576385956</v>
      </c>
      <c r="F39" s="20">
        <v>11253970387</v>
      </c>
      <c r="G39" s="21">
        <f t="shared" si="1"/>
        <v>0.869936659029385</v>
      </c>
      <c r="H39" s="22">
        <v>12784705000</v>
      </c>
      <c r="I39" s="20">
        <v>12784705000</v>
      </c>
      <c r="J39" s="20">
        <v>11049706452</v>
      </c>
      <c r="K39" s="21">
        <f t="shared" si="2"/>
        <v>0.86429107687662721</v>
      </c>
      <c r="L39" s="20">
        <v>10666934942</v>
      </c>
      <c r="M39" s="21">
        <f t="shared" si="3"/>
        <v>0.83435127693599498</v>
      </c>
      <c r="N39" s="22">
        <v>13368399000</v>
      </c>
      <c r="O39" s="20">
        <v>13368399000</v>
      </c>
      <c r="P39" s="20">
        <v>12770690405</v>
      </c>
      <c r="Q39" s="21">
        <f t="shared" si="4"/>
        <v>0.95528944079242395</v>
      </c>
      <c r="R39" s="20">
        <v>12245561387</v>
      </c>
      <c r="S39" s="21">
        <f t="shared" si="5"/>
        <v>0.9160080714975668</v>
      </c>
      <c r="T39" s="22">
        <v>13908918000</v>
      </c>
      <c r="U39" s="20">
        <v>13908918000</v>
      </c>
      <c r="V39" s="20">
        <v>13654306473</v>
      </c>
      <c r="W39" s="21">
        <f t="shared" si="6"/>
        <v>0.98169436853391467</v>
      </c>
      <c r="X39" s="20">
        <v>12782841524</v>
      </c>
      <c r="Y39" s="21">
        <f t="shared" si="7"/>
        <v>0.91903924690619354</v>
      </c>
      <c r="Z39" s="22">
        <v>15289280000</v>
      </c>
      <c r="AA39" s="20">
        <v>15289280000</v>
      </c>
      <c r="AB39" s="20">
        <v>13680639827</v>
      </c>
      <c r="AC39" s="21">
        <f t="shared" si="8"/>
        <v>0.89478640112549446</v>
      </c>
      <c r="AD39" s="20">
        <v>12701764119</v>
      </c>
      <c r="AE39" s="21">
        <f t="shared" si="9"/>
        <v>0.83076273827152092</v>
      </c>
      <c r="AF39" s="22">
        <v>12740386000</v>
      </c>
      <c r="AG39" s="20">
        <v>12740386000</v>
      </c>
      <c r="AH39" s="20">
        <v>11690731177</v>
      </c>
      <c r="AI39" s="21">
        <f t="shared" si="10"/>
        <v>0.91761200775235541</v>
      </c>
      <c r="AJ39" s="20">
        <v>10895808214</v>
      </c>
      <c r="AK39" s="21">
        <f t="shared" si="11"/>
        <v>0.85521806121101829</v>
      </c>
      <c r="AL39" s="22">
        <v>18954471000</v>
      </c>
      <c r="AM39" s="20">
        <v>18799471000</v>
      </c>
      <c r="AN39" s="20">
        <v>14186848878</v>
      </c>
      <c r="AO39" s="21">
        <f t="shared" si="12"/>
        <v>0.75464085547939086</v>
      </c>
      <c r="AP39" s="20">
        <v>13850482392</v>
      </c>
      <c r="AQ39" s="21">
        <f t="shared" si="13"/>
        <v>0.73674851765775751</v>
      </c>
      <c r="AR39" s="22">
        <v>19908007000</v>
      </c>
      <c r="AS39" s="20">
        <v>19908007000</v>
      </c>
      <c r="AT39" s="20">
        <v>19227635856</v>
      </c>
      <c r="AU39" s="21">
        <f t="shared" si="14"/>
        <v>0.96582424629446839</v>
      </c>
      <c r="AV39" s="20">
        <v>18999892390</v>
      </c>
      <c r="AW39" s="21">
        <f t="shared" si="15"/>
        <v>0.95438445395362781</v>
      </c>
      <c r="AX39" s="22">
        <v>21371078000</v>
      </c>
      <c r="AY39" s="20">
        <v>21371078000</v>
      </c>
      <c r="AZ39" s="20">
        <v>19920650838</v>
      </c>
      <c r="BA39" s="21">
        <f t="shared" si="16"/>
        <v>0.93213130558973212</v>
      </c>
      <c r="BB39" s="20">
        <v>19446026542</v>
      </c>
      <c r="BC39" s="23">
        <f t="shared" si="17"/>
        <v>0.90992258518732649</v>
      </c>
      <c r="BD39" s="22">
        <v>21194509000</v>
      </c>
      <c r="BE39" s="20">
        <v>21194509000</v>
      </c>
      <c r="BF39" s="20">
        <v>20904510439</v>
      </c>
      <c r="BG39" s="21">
        <f t="shared" si="18"/>
        <v>0.98631727864042518</v>
      </c>
      <c r="BH39" s="20">
        <v>20415094562</v>
      </c>
      <c r="BI39" s="23">
        <f t="shared" si="19"/>
        <v>0.96322564311350645</v>
      </c>
      <c r="BJ39" s="22">
        <v>21349462000</v>
      </c>
      <c r="BK39" s="20">
        <v>21349462000</v>
      </c>
      <c r="BL39" s="20">
        <v>20759882589</v>
      </c>
      <c r="BM39" s="21">
        <f t="shared" si="20"/>
        <v>0.97238434340874724</v>
      </c>
      <c r="BN39" s="20">
        <v>20326349717</v>
      </c>
      <c r="BO39" s="23">
        <f t="shared" si="21"/>
        <v>0.95207784238310078</v>
      </c>
      <c r="BP39" s="22">
        <v>25950500000</v>
      </c>
      <c r="BQ39" s="20">
        <v>25950500000</v>
      </c>
      <c r="BR39" s="20">
        <v>23145935631</v>
      </c>
      <c r="BS39" s="21">
        <f t="shared" si="25"/>
        <v>0.89192638411591296</v>
      </c>
      <c r="BT39" s="20">
        <v>22622774844</v>
      </c>
      <c r="BU39" s="23">
        <f t="shared" si="23"/>
        <v>0.87176643394154252</v>
      </c>
      <c r="BV39" s="45">
        <v>43179765000</v>
      </c>
      <c r="BW39" s="45">
        <v>28886869876</v>
      </c>
      <c r="BX39" s="45">
        <v>27436362866</v>
      </c>
      <c r="BY39" s="21">
        <v>0.94978663260413965</v>
      </c>
      <c r="BZ39" s="45">
        <v>26587181333</v>
      </c>
      <c r="CA39" s="23">
        <v>0.92038983272082919</v>
      </c>
    </row>
    <row r="40" spans="1:79" ht="14.25" customHeight="1" x14ac:dyDescent="0.25">
      <c r="A40" s="16" t="s">
        <v>22</v>
      </c>
      <c r="B40" s="17">
        <v>124745000000</v>
      </c>
      <c r="C40" s="20">
        <v>122821118352</v>
      </c>
      <c r="D40" s="20">
        <v>112214201066</v>
      </c>
      <c r="E40" s="21">
        <f t="shared" si="0"/>
        <v>0.91363930382394798</v>
      </c>
      <c r="F40" s="20">
        <v>89709163692</v>
      </c>
      <c r="G40" s="21">
        <f t="shared" si="1"/>
        <v>0.73040503860987027</v>
      </c>
      <c r="H40" s="22">
        <v>262622997000</v>
      </c>
      <c r="I40" s="20">
        <v>225363490000</v>
      </c>
      <c r="J40" s="20">
        <v>207670597289</v>
      </c>
      <c r="K40" s="21">
        <f t="shared" si="2"/>
        <v>0.92149175223102908</v>
      </c>
      <c r="L40" s="20">
        <v>156534285267</v>
      </c>
      <c r="M40" s="21">
        <f t="shared" si="3"/>
        <v>0.69458582340466946</v>
      </c>
      <c r="N40" s="22">
        <v>172432696000</v>
      </c>
      <c r="O40" s="20">
        <v>172432696000</v>
      </c>
      <c r="P40" s="20">
        <v>170073388005</v>
      </c>
      <c r="Q40" s="21">
        <f t="shared" si="4"/>
        <v>0.98631751373301035</v>
      </c>
      <c r="R40" s="20">
        <v>139069273965</v>
      </c>
      <c r="S40" s="21">
        <f t="shared" si="5"/>
        <v>0.80651336545245456</v>
      </c>
      <c r="T40" s="22">
        <v>186716692000</v>
      </c>
      <c r="U40" s="20">
        <v>186716692000</v>
      </c>
      <c r="V40" s="20">
        <v>167352177197</v>
      </c>
      <c r="W40" s="21">
        <f t="shared" si="6"/>
        <v>0.89628932156210217</v>
      </c>
      <c r="X40" s="20">
        <v>105404457870</v>
      </c>
      <c r="Y40" s="21">
        <f t="shared" si="7"/>
        <v>0.56451545248027424</v>
      </c>
      <c r="Z40" s="22">
        <v>117538987000</v>
      </c>
      <c r="AA40" s="20">
        <v>117538987000</v>
      </c>
      <c r="AB40" s="20">
        <v>106770039995</v>
      </c>
      <c r="AC40" s="21">
        <f t="shared" si="8"/>
        <v>0.90837978716798029</v>
      </c>
      <c r="AD40" s="20">
        <v>85323913544</v>
      </c>
      <c r="AE40" s="21">
        <f t="shared" si="9"/>
        <v>0.72592010295273346</v>
      </c>
      <c r="AF40" s="22">
        <v>215752087000</v>
      </c>
      <c r="AG40" s="20">
        <v>152846112117</v>
      </c>
      <c r="AH40" s="20">
        <v>113193784885</v>
      </c>
      <c r="AI40" s="21">
        <f t="shared" si="10"/>
        <v>0.74057353057402531</v>
      </c>
      <c r="AJ40" s="20">
        <v>76506010978</v>
      </c>
      <c r="AK40" s="21">
        <f t="shared" si="11"/>
        <v>0.50054273490081647</v>
      </c>
      <c r="AL40" s="22">
        <v>146640573000</v>
      </c>
      <c r="AM40" s="20">
        <v>146091573000</v>
      </c>
      <c r="AN40" s="20">
        <v>133705460236</v>
      </c>
      <c r="AO40" s="21">
        <f t="shared" si="12"/>
        <v>0.91521678828114195</v>
      </c>
      <c r="AP40" s="20">
        <v>102847459972</v>
      </c>
      <c r="AQ40" s="21">
        <f t="shared" si="13"/>
        <v>0.70399310418815186</v>
      </c>
      <c r="AR40" s="22">
        <v>157062778000</v>
      </c>
      <c r="AS40" s="20">
        <v>157099581212</v>
      </c>
      <c r="AT40" s="20">
        <v>132479555887</v>
      </c>
      <c r="AU40" s="21">
        <f t="shared" si="14"/>
        <v>0.84328395317759508</v>
      </c>
      <c r="AV40" s="20">
        <v>104647757625</v>
      </c>
      <c r="AW40" s="21">
        <f t="shared" si="15"/>
        <v>0.66612372113062335</v>
      </c>
      <c r="AX40" s="22">
        <v>87465735000</v>
      </c>
      <c r="AY40" s="20">
        <v>108394539379</v>
      </c>
      <c r="AZ40" s="20">
        <v>103478912180</v>
      </c>
      <c r="BA40" s="21">
        <f t="shared" si="16"/>
        <v>0.95465060115424649</v>
      </c>
      <c r="BB40" s="20">
        <v>84015072978</v>
      </c>
      <c r="BC40" s="23">
        <f t="shared" si="17"/>
        <v>0.7750858434320429</v>
      </c>
      <c r="BD40" s="22">
        <v>152661000000</v>
      </c>
      <c r="BE40" s="20">
        <v>261643000000</v>
      </c>
      <c r="BF40" s="20">
        <v>258814024411</v>
      </c>
      <c r="BG40" s="21">
        <f t="shared" si="18"/>
        <v>0.98918765039003531</v>
      </c>
      <c r="BH40" s="20">
        <v>213196264829</v>
      </c>
      <c r="BI40" s="23">
        <f t="shared" si="19"/>
        <v>0.81483649411220638</v>
      </c>
      <c r="BJ40" s="22">
        <v>207808752000</v>
      </c>
      <c r="BK40" s="20">
        <v>247016360000</v>
      </c>
      <c r="BL40" s="20">
        <v>246700661836</v>
      </c>
      <c r="BM40" s="21">
        <f t="shared" si="20"/>
        <v>0.99872195443249179</v>
      </c>
      <c r="BN40" s="20">
        <v>169972234043</v>
      </c>
      <c r="BO40" s="23">
        <f t="shared" si="21"/>
        <v>0.68810112027802528</v>
      </c>
      <c r="BP40" s="22">
        <v>210620669000</v>
      </c>
      <c r="BQ40" s="20">
        <v>290620669000</v>
      </c>
      <c r="BR40" s="20">
        <v>285756222159</v>
      </c>
      <c r="BS40" s="21">
        <f t="shared" si="25"/>
        <v>0.98326186895881107</v>
      </c>
      <c r="BT40" s="20">
        <v>246548355864</v>
      </c>
      <c r="BU40" s="23">
        <f t="shared" si="23"/>
        <v>0.84835107121716802</v>
      </c>
      <c r="BV40" s="45">
        <v>149158531000</v>
      </c>
      <c r="BW40" s="45">
        <v>194457690351</v>
      </c>
      <c r="BX40" s="45">
        <v>183229145124</v>
      </c>
      <c r="BY40" s="21">
        <v>0.94225712952399954</v>
      </c>
      <c r="BZ40" s="45">
        <v>123924785794</v>
      </c>
      <c r="CA40" s="23">
        <v>0.63728405685737244</v>
      </c>
    </row>
    <row r="41" spans="1:79" ht="14.25" customHeight="1" x14ac:dyDescent="0.25">
      <c r="A41" s="16" t="s">
        <v>28</v>
      </c>
      <c r="B41" s="17"/>
      <c r="C41" s="20"/>
      <c r="D41" s="20"/>
      <c r="E41" s="21"/>
      <c r="F41" s="20"/>
      <c r="G41" s="21"/>
      <c r="H41" s="22"/>
      <c r="I41" s="20"/>
      <c r="J41" s="20"/>
      <c r="K41" s="21"/>
      <c r="L41" s="20"/>
      <c r="M41" s="21"/>
      <c r="N41" s="22"/>
      <c r="O41" s="20"/>
      <c r="P41" s="20"/>
      <c r="Q41" s="21"/>
      <c r="R41" s="20"/>
      <c r="S41" s="21"/>
      <c r="T41" s="22"/>
      <c r="U41" s="20"/>
      <c r="V41" s="20"/>
      <c r="W41" s="21"/>
      <c r="X41" s="20"/>
      <c r="Y41" s="21"/>
      <c r="Z41" s="22"/>
      <c r="AA41" s="20"/>
      <c r="AB41" s="20"/>
      <c r="AC41" s="21"/>
      <c r="AD41" s="20"/>
      <c r="AE41" s="21"/>
      <c r="AF41" s="22"/>
      <c r="AG41" s="20"/>
      <c r="AH41" s="20"/>
      <c r="AI41" s="21"/>
      <c r="AJ41" s="20"/>
      <c r="AK41" s="21"/>
      <c r="AL41" s="22"/>
      <c r="AM41" s="20"/>
      <c r="AN41" s="20"/>
      <c r="AO41" s="21"/>
      <c r="AP41" s="20"/>
      <c r="AQ41" s="21"/>
      <c r="AR41" s="22"/>
      <c r="AS41" s="20"/>
      <c r="AT41" s="20"/>
      <c r="AU41" s="21"/>
      <c r="AV41" s="20"/>
      <c r="AW41" s="21"/>
      <c r="AX41" s="22"/>
      <c r="AY41" s="20"/>
      <c r="AZ41" s="20"/>
      <c r="BA41" s="21"/>
      <c r="BB41" s="20"/>
      <c r="BC41" s="23" t="s">
        <v>31</v>
      </c>
      <c r="BD41" s="22">
        <v>179155153000</v>
      </c>
      <c r="BE41" s="20">
        <v>179155153000</v>
      </c>
      <c r="BF41" s="20">
        <v>179155153000</v>
      </c>
      <c r="BG41" s="21">
        <f t="shared" si="18"/>
        <v>1</v>
      </c>
      <c r="BH41" s="20">
        <v>179155153000</v>
      </c>
      <c r="BI41" s="23">
        <f t="shared" si="19"/>
        <v>1</v>
      </c>
      <c r="BJ41" s="22">
        <v>185381251000</v>
      </c>
      <c r="BK41" s="20">
        <v>182507617830</v>
      </c>
      <c r="BL41" s="20">
        <v>181085033608</v>
      </c>
      <c r="BM41" s="21">
        <f t="shared" si="20"/>
        <v>0.99220534332257249</v>
      </c>
      <c r="BN41" s="20">
        <v>181085033608</v>
      </c>
      <c r="BO41" s="23">
        <f t="shared" si="21"/>
        <v>0.99220534332257249</v>
      </c>
      <c r="BP41" s="22">
        <v>181269346000</v>
      </c>
      <c r="BQ41" s="20">
        <v>180489106646</v>
      </c>
      <c r="BR41" s="20">
        <v>180484275061</v>
      </c>
      <c r="BS41" s="21">
        <f t="shared" si="25"/>
        <v>0.99997323060050669</v>
      </c>
      <c r="BT41" s="20">
        <v>177484275061</v>
      </c>
      <c r="BU41" s="23">
        <f t="shared" si="23"/>
        <v>0.98335172886143485</v>
      </c>
      <c r="BV41" s="45">
        <v>228010411000</v>
      </c>
      <c r="BW41" s="45">
        <v>245117629342</v>
      </c>
      <c r="BX41" s="45">
        <v>242990113516</v>
      </c>
      <c r="BY41" s="21">
        <v>0.99132042916818686</v>
      </c>
      <c r="BZ41" s="45">
        <v>242990113516</v>
      </c>
      <c r="CA41" s="23">
        <v>0.99132042916818686</v>
      </c>
    </row>
    <row r="42" spans="1:79" ht="14.25" customHeight="1" x14ac:dyDescent="0.25">
      <c r="A42" s="11" t="s">
        <v>35</v>
      </c>
      <c r="B42" s="42">
        <v>37404723000</v>
      </c>
      <c r="C42" s="12">
        <v>34644289276</v>
      </c>
      <c r="D42" s="12">
        <v>33785564850</v>
      </c>
      <c r="E42" s="13">
        <f t="shared" si="0"/>
        <v>0.97521310311321974</v>
      </c>
      <c r="F42" s="12">
        <v>31050872728</v>
      </c>
      <c r="G42" s="13">
        <f t="shared" si="1"/>
        <v>0.89627679992588682</v>
      </c>
      <c r="H42" s="14">
        <v>72075397000</v>
      </c>
      <c r="I42" s="12">
        <v>62176396999</v>
      </c>
      <c r="J42" s="12">
        <v>60303440913</v>
      </c>
      <c r="K42" s="13">
        <f t="shared" si="2"/>
        <v>0.96987673496053295</v>
      </c>
      <c r="L42" s="12">
        <v>57583501801</v>
      </c>
      <c r="M42" s="13">
        <f t="shared" si="3"/>
        <v>0.92613121023925093</v>
      </c>
      <c r="N42" s="14">
        <v>65951453000</v>
      </c>
      <c r="O42" s="12">
        <v>65051453000</v>
      </c>
      <c r="P42" s="12">
        <v>56192918005</v>
      </c>
      <c r="Q42" s="13">
        <f t="shared" si="4"/>
        <v>0.86382264213222104</v>
      </c>
      <c r="R42" s="12">
        <v>54099155468</v>
      </c>
      <c r="S42" s="13">
        <f t="shared" si="5"/>
        <v>0.83163638893661607</v>
      </c>
      <c r="T42" s="14">
        <v>67622892000</v>
      </c>
      <c r="U42" s="12">
        <v>66132668214</v>
      </c>
      <c r="V42" s="12">
        <v>62718799562</v>
      </c>
      <c r="W42" s="13">
        <f t="shared" si="6"/>
        <v>0.94837848306750616</v>
      </c>
      <c r="X42" s="12">
        <v>56519798845</v>
      </c>
      <c r="Y42" s="13">
        <f t="shared" si="7"/>
        <v>0.85464265046900079</v>
      </c>
      <c r="Z42" s="14">
        <v>65824278000</v>
      </c>
      <c r="AA42" s="12">
        <v>65824278000</v>
      </c>
      <c r="AB42" s="12">
        <v>62778720164</v>
      </c>
      <c r="AC42" s="13">
        <f t="shared" si="8"/>
        <v>0.95373199785039797</v>
      </c>
      <c r="AD42" s="12">
        <v>58848956093</v>
      </c>
      <c r="AE42" s="13">
        <f t="shared" si="9"/>
        <v>0.89403116723893272</v>
      </c>
      <c r="AF42" s="14">
        <v>71340146000</v>
      </c>
      <c r="AG42" s="12">
        <v>79587705797</v>
      </c>
      <c r="AH42" s="12">
        <v>77063117117</v>
      </c>
      <c r="AI42" s="13">
        <f t="shared" si="10"/>
        <v>0.96827916253247293</v>
      </c>
      <c r="AJ42" s="12">
        <v>68663375077</v>
      </c>
      <c r="AK42" s="13">
        <f t="shared" si="11"/>
        <v>0.86273846430673484</v>
      </c>
      <c r="AL42" s="14">
        <v>138229711000</v>
      </c>
      <c r="AM42" s="12">
        <v>143659733751</v>
      </c>
      <c r="AN42" s="12">
        <v>140768122935</v>
      </c>
      <c r="AO42" s="13">
        <f t="shared" si="12"/>
        <v>0.97987180721765832</v>
      </c>
      <c r="AP42" s="12">
        <v>129870818292</v>
      </c>
      <c r="AQ42" s="13">
        <f t="shared" si="13"/>
        <v>0.90401683826798807</v>
      </c>
      <c r="AR42" s="14">
        <v>198543492000</v>
      </c>
      <c r="AS42" s="12">
        <v>201731926877</v>
      </c>
      <c r="AT42" s="12">
        <v>197673080768</v>
      </c>
      <c r="AU42" s="13">
        <f t="shared" si="14"/>
        <v>0.97988000128767538</v>
      </c>
      <c r="AV42" s="12">
        <v>100920075823</v>
      </c>
      <c r="AW42" s="13">
        <f t="shared" si="15"/>
        <v>0.50026823907022411</v>
      </c>
      <c r="AX42" s="14">
        <v>138649603000</v>
      </c>
      <c r="AY42" s="12">
        <v>118426829316</v>
      </c>
      <c r="AZ42" s="12">
        <v>107439093722</v>
      </c>
      <c r="BA42" s="13">
        <f t="shared" ref="BA42:BA105" si="26">+AZ42/AY42</f>
        <v>0.90721920313613003</v>
      </c>
      <c r="BB42" s="12">
        <v>98495598280</v>
      </c>
      <c r="BC42" s="15">
        <f t="shared" si="17"/>
        <v>0.83170003662922354</v>
      </c>
      <c r="BD42" s="14">
        <v>147992655000</v>
      </c>
      <c r="BE42" s="12">
        <v>167208959731</v>
      </c>
      <c r="BF42" s="12">
        <v>135142367759</v>
      </c>
      <c r="BG42" s="13">
        <f t="shared" si="18"/>
        <v>0.80822443950618661</v>
      </c>
      <c r="BH42" s="12">
        <v>127124183631</v>
      </c>
      <c r="BI42" s="15">
        <f t="shared" si="19"/>
        <v>0.76027136246474469</v>
      </c>
      <c r="BJ42" s="14">
        <v>181287632000</v>
      </c>
      <c r="BK42" s="12">
        <v>203497435885</v>
      </c>
      <c r="BL42" s="12">
        <v>185534840988</v>
      </c>
      <c r="BM42" s="13">
        <f t="shared" si="20"/>
        <v>0.91173060820701946</v>
      </c>
      <c r="BN42" s="12">
        <v>172250508865</v>
      </c>
      <c r="BO42" s="15">
        <f t="shared" si="21"/>
        <v>0.84645051234130442</v>
      </c>
      <c r="BP42" s="14">
        <v>213208146000</v>
      </c>
      <c r="BQ42" s="12">
        <v>257931419814</v>
      </c>
      <c r="BR42" s="12">
        <v>250919787396</v>
      </c>
      <c r="BS42" s="13">
        <f t="shared" si="25"/>
        <v>0.97281590423122455</v>
      </c>
      <c r="BT42" s="12">
        <v>209018217602</v>
      </c>
      <c r="BU42" s="15">
        <f t="shared" si="23"/>
        <v>0.81036353675999462</v>
      </c>
      <c r="BV42" s="43">
        <v>238216696000</v>
      </c>
      <c r="BW42" s="43">
        <v>245174902165</v>
      </c>
      <c r="BX42" s="43">
        <v>238219510622</v>
      </c>
      <c r="BY42" s="13">
        <v>0.97163089907824618</v>
      </c>
      <c r="BZ42" s="43">
        <v>200457932062</v>
      </c>
      <c r="CA42" s="15">
        <v>0.81761195902137662</v>
      </c>
    </row>
    <row r="43" spans="1:79" ht="14.25" customHeight="1" x14ac:dyDescent="0.25">
      <c r="A43" s="16" t="s">
        <v>20</v>
      </c>
      <c r="B43" s="17">
        <v>11181161000</v>
      </c>
      <c r="C43" s="20">
        <v>11136048524</v>
      </c>
      <c r="D43" s="20">
        <v>10896466144</v>
      </c>
      <c r="E43" s="21">
        <f t="shared" si="0"/>
        <v>0.97848587140369758</v>
      </c>
      <c r="F43" s="20">
        <v>10463868848</v>
      </c>
      <c r="G43" s="21">
        <f t="shared" si="1"/>
        <v>0.93963930073119351</v>
      </c>
      <c r="H43" s="22">
        <v>10655397000</v>
      </c>
      <c r="I43" s="20">
        <v>10655397000</v>
      </c>
      <c r="J43" s="20">
        <v>10562534104</v>
      </c>
      <c r="K43" s="21">
        <f t="shared" si="2"/>
        <v>0.99128489571998113</v>
      </c>
      <c r="L43" s="20">
        <v>10154423062</v>
      </c>
      <c r="M43" s="21">
        <f t="shared" si="3"/>
        <v>0.95298401945980993</v>
      </c>
      <c r="N43" s="22">
        <v>11833599000</v>
      </c>
      <c r="O43" s="20">
        <v>11833599000</v>
      </c>
      <c r="P43" s="20">
        <v>11098205283</v>
      </c>
      <c r="Q43" s="21">
        <f t="shared" si="4"/>
        <v>0.93785544727347947</v>
      </c>
      <c r="R43" s="20">
        <v>10825555378</v>
      </c>
      <c r="S43" s="21">
        <f t="shared" si="5"/>
        <v>0.91481512750263039</v>
      </c>
      <c r="T43" s="22">
        <v>13117031000</v>
      </c>
      <c r="U43" s="20">
        <v>13117031000</v>
      </c>
      <c r="V43" s="20">
        <v>12404693719</v>
      </c>
      <c r="W43" s="21">
        <f t="shared" si="6"/>
        <v>0.94569371064229402</v>
      </c>
      <c r="X43" s="20">
        <v>12045221183</v>
      </c>
      <c r="Y43" s="21">
        <f t="shared" si="7"/>
        <v>0.91828868766110261</v>
      </c>
      <c r="Z43" s="22">
        <v>13805003000</v>
      </c>
      <c r="AA43" s="20">
        <v>13805003000</v>
      </c>
      <c r="AB43" s="20">
        <v>12880253124</v>
      </c>
      <c r="AC43" s="21">
        <f t="shared" si="8"/>
        <v>0.93301342448096536</v>
      </c>
      <c r="AD43" s="20">
        <v>12732597591</v>
      </c>
      <c r="AE43" s="21">
        <f t="shared" si="9"/>
        <v>0.92231762579117149</v>
      </c>
      <c r="AF43" s="22">
        <v>20566522000</v>
      </c>
      <c r="AG43" s="20">
        <v>20566522000</v>
      </c>
      <c r="AH43" s="20">
        <v>19169762191</v>
      </c>
      <c r="AI43" s="21">
        <f t="shared" si="10"/>
        <v>0.93208575523853765</v>
      </c>
      <c r="AJ43" s="20">
        <v>18736828937</v>
      </c>
      <c r="AK43" s="21">
        <f t="shared" si="11"/>
        <v>0.91103536791490558</v>
      </c>
      <c r="AL43" s="22">
        <v>21914052000</v>
      </c>
      <c r="AM43" s="20">
        <v>21914052000</v>
      </c>
      <c r="AN43" s="20">
        <v>21764275646</v>
      </c>
      <c r="AO43" s="21">
        <f t="shared" si="12"/>
        <v>0.99316528253195713</v>
      </c>
      <c r="AP43" s="20">
        <v>21545759024</v>
      </c>
      <c r="AQ43" s="21">
        <f t="shared" si="13"/>
        <v>0.9831937527573632</v>
      </c>
      <c r="AR43" s="22">
        <v>22831867000</v>
      </c>
      <c r="AS43" s="20">
        <v>22831867000</v>
      </c>
      <c r="AT43" s="20">
        <v>22319115333</v>
      </c>
      <c r="AU43" s="21">
        <f t="shared" si="14"/>
        <v>0.97754228040133551</v>
      </c>
      <c r="AV43" s="20">
        <v>21849015201</v>
      </c>
      <c r="AW43" s="21">
        <f t="shared" si="15"/>
        <v>0.95695263120619967</v>
      </c>
      <c r="AX43" s="22">
        <v>24224442000</v>
      </c>
      <c r="AY43" s="20">
        <v>23835856500</v>
      </c>
      <c r="AZ43" s="20">
        <v>21880014241</v>
      </c>
      <c r="BA43" s="21">
        <f t="shared" si="26"/>
        <v>0.91794537532141962</v>
      </c>
      <c r="BB43" s="20">
        <v>20973155293</v>
      </c>
      <c r="BC43" s="23">
        <f t="shared" si="17"/>
        <v>0.87989937735193191</v>
      </c>
      <c r="BD43" s="22">
        <v>24140799000</v>
      </c>
      <c r="BE43" s="20">
        <v>24128799000</v>
      </c>
      <c r="BF43" s="20">
        <v>23315452837</v>
      </c>
      <c r="BG43" s="21">
        <f t="shared" si="18"/>
        <v>0.96629147754100819</v>
      </c>
      <c r="BH43" s="20">
        <v>22595220971</v>
      </c>
      <c r="BI43" s="23">
        <f t="shared" si="19"/>
        <v>0.93644200737052852</v>
      </c>
      <c r="BJ43" s="22">
        <v>26297537000</v>
      </c>
      <c r="BK43" s="20">
        <v>26297537000</v>
      </c>
      <c r="BL43" s="20">
        <v>24291790924</v>
      </c>
      <c r="BM43" s="21">
        <f t="shared" si="20"/>
        <v>0.92372874782912184</v>
      </c>
      <c r="BN43" s="20">
        <v>23295759734</v>
      </c>
      <c r="BO43" s="23">
        <f t="shared" si="21"/>
        <v>0.88585329242050315</v>
      </c>
      <c r="BP43" s="22">
        <v>30277191000</v>
      </c>
      <c r="BQ43" s="20">
        <v>30277191000</v>
      </c>
      <c r="BR43" s="20">
        <v>28422441974</v>
      </c>
      <c r="BS43" s="21">
        <f t="shared" si="25"/>
        <v>0.93874104681639725</v>
      </c>
      <c r="BT43" s="20">
        <v>27787980809</v>
      </c>
      <c r="BU43" s="23">
        <f t="shared" si="23"/>
        <v>0.91778596003176116</v>
      </c>
      <c r="BV43" s="45">
        <v>35801000000</v>
      </c>
      <c r="BW43" s="45">
        <v>34814430128</v>
      </c>
      <c r="BX43" s="45">
        <v>32559709153</v>
      </c>
      <c r="BY43" s="21">
        <v>0.93523602234159198</v>
      </c>
      <c r="BZ43" s="45">
        <v>31442633578</v>
      </c>
      <c r="CA43" s="23">
        <v>0.90314945447611439</v>
      </c>
    </row>
    <row r="44" spans="1:79" ht="14.25" customHeight="1" x14ac:dyDescent="0.25">
      <c r="A44" s="16" t="s">
        <v>22</v>
      </c>
      <c r="B44" s="17">
        <v>26223562000</v>
      </c>
      <c r="C44" s="20">
        <v>23508240752</v>
      </c>
      <c r="D44" s="20">
        <v>22889098706</v>
      </c>
      <c r="E44" s="21">
        <f t="shared" si="0"/>
        <v>0.97366276564326382</v>
      </c>
      <c r="F44" s="20">
        <v>20587003880</v>
      </c>
      <c r="G44" s="21">
        <f t="shared" si="1"/>
        <v>0.87573562382580794</v>
      </c>
      <c r="H44" s="22">
        <v>61420000000</v>
      </c>
      <c r="I44" s="20">
        <v>51520999999</v>
      </c>
      <c r="J44" s="20">
        <v>49740906809</v>
      </c>
      <c r="K44" s="21">
        <f t="shared" si="2"/>
        <v>0.96544917237564198</v>
      </c>
      <c r="L44" s="20">
        <v>47429078739</v>
      </c>
      <c r="M44" s="21">
        <f t="shared" si="3"/>
        <v>0.92057760408223011</v>
      </c>
      <c r="N44" s="22">
        <v>54117854000</v>
      </c>
      <c r="O44" s="20">
        <v>53217854000</v>
      </c>
      <c r="P44" s="20">
        <v>45094712722</v>
      </c>
      <c r="Q44" s="21">
        <f t="shared" si="4"/>
        <v>0.84736060048569417</v>
      </c>
      <c r="R44" s="20">
        <v>43273600090</v>
      </c>
      <c r="S44" s="21">
        <f t="shared" si="5"/>
        <v>0.81314064430331967</v>
      </c>
      <c r="T44" s="22">
        <v>54505861000</v>
      </c>
      <c r="U44" s="20">
        <v>53015637214</v>
      </c>
      <c r="V44" s="20">
        <v>50314105843</v>
      </c>
      <c r="W44" s="21">
        <f t="shared" si="6"/>
        <v>0.94904274450017179</v>
      </c>
      <c r="X44" s="20">
        <v>44474577662</v>
      </c>
      <c r="Y44" s="21">
        <f t="shared" si="7"/>
        <v>0.8388954655487092</v>
      </c>
      <c r="Z44" s="22">
        <v>52019275000</v>
      </c>
      <c r="AA44" s="20">
        <v>52019275000</v>
      </c>
      <c r="AB44" s="20">
        <v>49898467040</v>
      </c>
      <c r="AC44" s="21">
        <f t="shared" si="8"/>
        <v>0.95923034375238792</v>
      </c>
      <c r="AD44" s="20">
        <v>46116358502</v>
      </c>
      <c r="AE44" s="21">
        <f t="shared" si="9"/>
        <v>0.88652443737441555</v>
      </c>
      <c r="AF44" s="22">
        <v>50773624000</v>
      </c>
      <c r="AG44" s="20">
        <v>59021183797</v>
      </c>
      <c r="AH44" s="20">
        <v>57893354926</v>
      </c>
      <c r="AI44" s="21">
        <f t="shared" si="10"/>
        <v>0.98089111741846613</v>
      </c>
      <c r="AJ44" s="20">
        <v>49926546140</v>
      </c>
      <c r="AK44" s="21">
        <f t="shared" si="11"/>
        <v>0.84590892503477244</v>
      </c>
      <c r="AL44" s="22">
        <v>116315659000</v>
      </c>
      <c r="AM44" s="20">
        <v>121745681751</v>
      </c>
      <c r="AN44" s="20">
        <v>119003847289</v>
      </c>
      <c r="AO44" s="21">
        <f t="shared" si="12"/>
        <v>0.97747900030156532</v>
      </c>
      <c r="AP44" s="20">
        <v>108325059268</v>
      </c>
      <c r="AQ44" s="21">
        <f t="shared" si="13"/>
        <v>0.88976510468397152</v>
      </c>
      <c r="AR44" s="22">
        <v>175711625000</v>
      </c>
      <c r="AS44" s="20">
        <v>178900059877</v>
      </c>
      <c r="AT44" s="20">
        <v>175353965435</v>
      </c>
      <c r="AU44" s="21">
        <f t="shared" si="14"/>
        <v>0.98017834960794281</v>
      </c>
      <c r="AV44" s="20">
        <v>79071060622</v>
      </c>
      <c r="AW44" s="21">
        <f t="shared" si="15"/>
        <v>0.44198453972773455</v>
      </c>
      <c r="AX44" s="22">
        <v>114425161000</v>
      </c>
      <c r="AY44" s="20">
        <v>94590972816</v>
      </c>
      <c r="AZ44" s="20">
        <v>85559079481</v>
      </c>
      <c r="BA44" s="21">
        <f t="shared" si="26"/>
        <v>0.90451632892528766</v>
      </c>
      <c r="BB44" s="20">
        <v>77522442987</v>
      </c>
      <c r="BC44" s="23">
        <f t="shared" si="17"/>
        <v>0.81955434730328869</v>
      </c>
      <c r="BD44" s="22">
        <v>123851856000</v>
      </c>
      <c r="BE44" s="20">
        <v>143080160731</v>
      </c>
      <c r="BF44" s="20">
        <v>111826914922</v>
      </c>
      <c r="BG44" s="21">
        <f t="shared" si="18"/>
        <v>0.78156827858365263</v>
      </c>
      <c r="BH44" s="20">
        <v>104528962660</v>
      </c>
      <c r="BI44" s="23">
        <f t="shared" si="19"/>
        <v>0.7305622395582938</v>
      </c>
      <c r="BJ44" s="22">
        <v>154990095000</v>
      </c>
      <c r="BK44" s="20">
        <v>177199898885</v>
      </c>
      <c r="BL44" s="20">
        <v>161243050064</v>
      </c>
      <c r="BM44" s="21">
        <f t="shared" si="20"/>
        <v>0.90995001170200585</v>
      </c>
      <c r="BN44" s="20">
        <v>148954749131</v>
      </c>
      <c r="BO44" s="23">
        <f t="shared" si="21"/>
        <v>0.8406029014027222</v>
      </c>
      <c r="BP44" s="22">
        <v>182930955000</v>
      </c>
      <c r="BQ44" s="20">
        <v>227654228814</v>
      </c>
      <c r="BR44" s="20">
        <v>222497345422</v>
      </c>
      <c r="BS44" s="21">
        <f t="shared" si="25"/>
        <v>0.97734773731695834</v>
      </c>
      <c r="BT44" s="20">
        <v>181230236793</v>
      </c>
      <c r="BU44" s="23">
        <f t="shared" si="23"/>
        <v>0.79607674207128509</v>
      </c>
      <c r="BV44" s="45">
        <v>202415696000</v>
      </c>
      <c r="BW44" s="45">
        <v>210360472037</v>
      </c>
      <c r="BX44" s="45">
        <v>205659801469</v>
      </c>
      <c r="BY44" s="21">
        <v>0.97765421173245326</v>
      </c>
      <c r="BZ44" s="45">
        <v>169015298484</v>
      </c>
      <c r="CA44" s="23">
        <v>0.80345559623136875</v>
      </c>
    </row>
    <row r="45" spans="1:79" ht="14.25" customHeight="1" x14ac:dyDescent="0.25">
      <c r="A45" s="11" t="s">
        <v>36</v>
      </c>
      <c r="B45" s="42">
        <v>69105044000</v>
      </c>
      <c r="C45" s="12">
        <v>70638119946</v>
      </c>
      <c r="D45" s="12">
        <v>66955922036</v>
      </c>
      <c r="E45" s="13">
        <f t="shared" si="0"/>
        <v>0.94787236816587284</v>
      </c>
      <c r="F45" s="12">
        <v>60602597872</v>
      </c>
      <c r="G45" s="13">
        <f t="shared" si="1"/>
        <v>0.8579305043555554</v>
      </c>
      <c r="H45" s="14">
        <v>61643270000</v>
      </c>
      <c r="I45" s="12">
        <v>63894872500</v>
      </c>
      <c r="J45" s="12">
        <v>59837139616</v>
      </c>
      <c r="K45" s="13">
        <f t="shared" si="2"/>
        <v>0.93649360699483364</v>
      </c>
      <c r="L45" s="12">
        <v>56291837387</v>
      </c>
      <c r="M45" s="13">
        <f t="shared" si="3"/>
        <v>0.88100711660391839</v>
      </c>
      <c r="N45" s="14">
        <v>65969395000</v>
      </c>
      <c r="O45" s="12">
        <v>65969395000</v>
      </c>
      <c r="P45" s="12">
        <v>61662758793</v>
      </c>
      <c r="Q45" s="13">
        <f t="shared" si="4"/>
        <v>0.93471766404709333</v>
      </c>
      <c r="R45" s="12">
        <v>58434519793</v>
      </c>
      <c r="S45" s="13">
        <f t="shared" si="5"/>
        <v>0.88578225998586158</v>
      </c>
      <c r="T45" s="14">
        <v>71576466000</v>
      </c>
      <c r="U45" s="12">
        <v>71576466000</v>
      </c>
      <c r="V45" s="12">
        <v>69749470805</v>
      </c>
      <c r="W45" s="13">
        <f t="shared" si="6"/>
        <v>0.97447491756578197</v>
      </c>
      <c r="X45" s="12">
        <v>65217004322</v>
      </c>
      <c r="Y45" s="13">
        <f t="shared" si="7"/>
        <v>0.9111514994607306</v>
      </c>
      <c r="Z45" s="14">
        <v>75277853000</v>
      </c>
      <c r="AA45" s="12">
        <v>74676853000</v>
      </c>
      <c r="AB45" s="12">
        <v>70904477532</v>
      </c>
      <c r="AC45" s="13">
        <f t="shared" si="8"/>
        <v>0.94948400586725312</v>
      </c>
      <c r="AD45" s="12">
        <v>66543910862</v>
      </c>
      <c r="AE45" s="13">
        <f t="shared" si="9"/>
        <v>0.89109152553603188</v>
      </c>
      <c r="AF45" s="14">
        <v>87673201000</v>
      </c>
      <c r="AG45" s="12">
        <v>88323201000</v>
      </c>
      <c r="AH45" s="12">
        <v>82395087217</v>
      </c>
      <c r="AI45" s="13">
        <f t="shared" si="10"/>
        <v>0.93288157906550506</v>
      </c>
      <c r="AJ45" s="12">
        <v>78197234205</v>
      </c>
      <c r="AK45" s="13">
        <f t="shared" si="11"/>
        <v>0.88535326301183315</v>
      </c>
      <c r="AL45" s="14">
        <v>96926849000</v>
      </c>
      <c r="AM45" s="12">
        <v>101786592000</v>
      </c>
      <c r="AN45" s="12">
        <v>94452611321</v>
      </c>
      <c r="AO45" s="13">
        <f t="shared" si="12"/>
        <v>0.92794747780729314</v>
      </c>
      <c r="AP45" s="12">
        <v>89163494485</v>
      </c>
      <c r="AQ45" s="13">
        <f t="shared" si="13"/>
        <v>0.87598467276515157</v>
      </c>
      <c r="AR45" s="14">
        <v>119651370000</v>
      </c>
      <c r="AS45" s="12">
        <v>118486510000</v>
      </c>
      <c r="AT45" s="12">
        <f>+AT46+AT47</f>
        <v>113995753208</v>
      </c>
      <c r="AU45" s="13">
        <f t="shared" si="14"/>
        <v>0.96209900357433098</v>
      </c>
      <c r="AV45" s="12">
        <v>104529324159</v>
      </c>
      <c r="AW45" s="13">
        <f t="shared" si="15"/>
        <v>0.882204431196429</v>
      </c>
      <c r="AX45" s="14">
        <v>120202196000</v>
      </c>
      <c r="AY45" s="12">
        <v>119541254936</v>
      </c>
      <c r="AZ45" s="12">
        <v>112604415232</v>
      </c>
      <c r="BA45" s="13">
        <f t="shared" si="26"/>
        <v>0.94197116545485615</v>
      </c>
      <c r="BB45" s="12">
        <v>104247473933</v>
      </c>
      <c r="BC45" s="15">
        <f t="shared" si="17"/>
        <v>0.87206273674148738</v>
      </c>
      <c r="BD45" s="14">
        <v>122280621000</v>
      </c>
      <c r="BE45" s="12">
        <v>122640621000</v>
      </c>
      <c r="BF45" s="12">
        <v>117857516791</v>
      </c>
      <c r="BG45" s="13">
        <f t="shared" si="18"/>
        <v>0.9609990216129124</v>
      </c>
      <c r="BH45" s="12">
        <v>108731326868</v>
      </c>
      <c r="BI45" s="15">
        <f t="shared" si="19"/>
        <v>0.88658493394288995</v>
      </c>
      <c r="BJ45" s="14">
        <v>140603336000</v>
      </c>
      <c r="BK45" s="12">
        <v>147482276738</v>
      </c>
      <c r="BL45" s="12">
        <v>145684158243</v>
      </c>
      <c r="BM45" s="13">
        <f t="shared" si="20"/>
        <v>0.9878079011609352</v>
      </c>
      <c r="BN45" s="12">
        <v>135079734800</v>
      </c>
      <c r="BO45" s="15">
        <f t="shared" si="21"/>
        <v>0.91590486523317693</v>
      </c>
      <c r="BP45" s="14">
        <v>167284261000</v>
      </c>
      <c r="BQ45" s="12">
        <v>170994188000</v>
      </c>
      <c r="BR45" s="12">
        <v>168968118447</v>
      </c>
      <c r="BS45" s="13">
        <f t="shared" si="25"/>
        <v>0.98815123732158661</v>
      </c>
      <c r="BT45" s="12">
        <v>161020130196</v>
      </c>
      <c r="BU45" s="15">
        <f t="shared" si="23"/>
        <v>0.94167019405361307</v>
      </c>
      <c r="BV45" s="43">
        <v>195598943000</v>
      </c>
      <c r="BW45" s="43">
        <v>190010241092</v>
      </c>
      <c r="BX45" s="43">
        <v>186328165485</v>
      </c>
      <c r="BY45" s="13">
        <v>0.98062169919979636</v>
      </c>
      <c r="BZ45" s="43">
        <v>163308802343</v>
      </c>
      <c r="CA45" s="15">
        <v>0.859473686283722</v>
      </c>
    </row>
    <row r="46" spans="1:79" ht="14.25" customHeight="1" x14ac:dyDescent="0.25">
      <c r="A46" s="16" t="s">
        <v>20</v>
      </c>
      <c r="B46" s="17">
        <v>41404044000</v>
      </c>
      <c r="C46" s="20">
        <v>44143278222</v>
      </c>
      <c r="D46" s="20">
        <v>41671806097</v>
      </c>
      <c r="E46" s="21">
        <f t="shared" si="0"/>
        <v>0.94401249239871188</v>
      </c>
      <c r="F46" s="20">
        <v>40229219325</v>
      </c>
      <c r="G46" s="21">
        <f t="shared" si="1"/>
        <v>0.91133284489394073</v>
      </c>
      <c r="H46" s="22">
        <v>48443270000</v>
      </c>
      <c r="I46" s="20">
        <v>49694872500</v>
      </c>
      <c r="J46" s="20">
        <v>45807546821</v>
      </c>
      <c r="K46" s="21">
        <f t="shared" si="2"/>
        <v>0.92177612128897202</v>
      </c>
      <c r="L46" s="20">
        <v>44299078880</v>
      </c>
      <c r="M46" s="21">
        <f t="shared" si="3"/>
        <v>0.89142152200913682</v>
      </c>
      <c r="N46" s="22">
        <v>53627395000</v>
      </c>
      <c r="O46" s="20">
        <v>53627395000</v>
      </c>
      <c r="P46" s="20">
        <v>50292215208</v>
      </c>
      <c r="Q46" s="21">
        <f t="shared" si="4"/>
        <v>0.9378082826510592</v>
      </c>
      <c r="R46" s="20">
        <v>49017465148</v>
      </c>
      <c r="S46" s="21">
        <f t="shared" si="5"/>
        <v>0.91403778139885405</v>
      </c>
      <c r="T46" s="22">
        <v>56232669000</v>
      </c>
      <c r="U46" s="20">
        <v>56232669000</v>
      </c>
      <c r="V46" s="20">
        <v>54445286952</v>
      </c>
      <c r="W46" s="21">
        <f t="shared" si="6"/>
        <v>0.96821452583017176</v>
      </c>
      <c r="X46" s="20">
        <v>53070007756</v>
      </c>
      <c r="Y46" s="21">
        <f t="shared" si="7"/>
        <v>0.94375758255401321</v>
      </c>
      <c r="Z46" s="22">
        <v>60025790000</v>
      </c>
      <c r="AA46" s="20">
        <v>59424790000</v>
      </c>
      <c r="AB46" s="20">
        <v>55713516846</v>
      </c>
      <c r="AC46" s="21">
        <f t="shared" si="8"/>
        <v>0.93754671822988356</v>
      </c>
      <c r="AD46" s="20">
        <v>54402597016</v>
      </c>
      <c r="AE46" s="21">
        <f t="shared" si="9"/>
        <v>0.91548656740730594</v>
      </c>
      <c r="AF46" s="22">
        <v>67158201000</v>
      </c>
      <c r="AG46" s="20">
        <v>67158201000</v>
      </c>
      <c r="AH46" s="20">
        <v>62028781211</v>
      </c>
      <c r="AI46" s="21">
        <f t="shared" si="10"/>
        <v>0.92362184048080742</v>
      </c>
      <c r="AJ46" s="20">
        <v>60062058026</v>
      </c>
      <c r="AK46" s="21">
        <f t="shared" si="11"/>
        <v>0.89433691093065459</v>
      </c>
      <c r="AL46" s="22">
        <v>70185352000</v>
      </c>
      <c r="AM46" s="20">
        <v>70185352000</v>
      </c>
      <c r="AN46" s="20">
        <v>66737629588</v>
      </c>
      <c r="AO46" s="21">
        <f t="shared" si="12"/>
        <v>0.95087689505354334</v>
      </c>
      <c r="AP46" s="20">
        <v>64802113421</v>
      </c>
      <c r="AQ46" s="21">
        <f t="shared" si="13"/>
        <v>0.92329968539589291</v>
      </c>
      <c r="AR46" s="22">
        <v>74256856000</v>
      </c>
      <c r="AS46" s="20">
        <v>74256856000</v>
      </c>
      <c r="AT46" s="20">
        <v>70502793143</v>
      </c>
      <c r="AU46" s="21">
        <f t="shared" si="14"/>
        <v>0.94944489897336892</v>
      </c>
      <c r="AV46" s="20">
        <v>68438320749</v>
      </c>
      <c r="AW46" s="21">
        <f t="shared" si="15"/>
        <v>0.92164312409079108</v>
      </c>
      <c r="AX46" s="22">
        <v>78137955000</v>
      </c>
      <c r="AY46" s="20">
        <v>77699585000</v>
      </c>
      <c r="AZ46" s="20">
        <v>71014271857</v>
      </c>
      <c r="BA46" s="21">
        <f t="shared" si="26"/>
        <v>0.91395947426231428</v>
      </c>
      <c r="BB46" s="20">
        <v>68272942526</v>
      </c>
      <c r="BC46" s="23">
        <f t="shared" si="17"/>
        <v>0.87867834205292084</v>
      </c>
      <c r="BD46" s="22">
        <v>79294842000</v>
      </c>
      <c r="BE46" s="20">
        <v>79654842000</v>
      </c>
      <c r="BF46" s="20">
        <v>77703966140</v>
      </c>
      <c r="BG46" s="21">
        <f t="shared" si="18"/>
        <v>0.97550838328196043</v>
      </c>
      <c r="BH46" s="20">
        <v>75732637357</v>
      </c>
      <c r="BI46" s="23">
        <f t="shared" si="19"/>
        <v>0.95075999720142557</v>
      </c>
      <c r="BJ46" s="22">
        <v>83717557000</v>
      </c>
      <c r="BK46" s="20">
        <v>85307220738</v>
      </c>
      <c r="BL46" s="20">
        <v>84370772653</v>
      </c>
      <c r="BM46" s="21">
        <f t="shared" si="20"/>
        <v>0.98902263985511762</v>
      </c>
      <c r="BN46" s="20">
        <v>82731399555</v>
      </c>
      <c r="BO46" s="23">
        <f t="shared" si="21"/>
        <v>0.96980535573992033</v>
      </c>
      <c r="BP46" s="22">
        <v>103556093000</v>
      </c>
      <c r="BQ46" s="20">
        <v>107266020000</v>
      </c>
      <c r="BR46" s="20">
        <v>105528361590</v>
      </c>
      <c r="BS46" s="21">
        <f t="shared" si="25"/>
        <v>0.98380047651623503</v>
      </c>
      <c r="BT46" s="20">
        <v>103648318011</v>
      </c>
      <c r="BU46" s="23">
        <f t="shared" si="23"/>
        <v>0.96627355066404064</v>
      </c>
      <c r="BV46" s="45">
        <v>123512248000</v>
      </c>
      <c r="BW46" s="45">
        <v>122263697399</v>
      </c>
      <c r="BX46" s="45">
        <v>119880796894</v>
      </c>
      <c r="BY46" s="21">
        <v>0.98051015505261918</v>
      </c>
      <c r="BZ46" s="45">
        <v>116225016953</v>
      </c>
      <c r="CA46" s="23">
        <v>0.95060937486379837</v>
      </c>
    </row>
    <row r="47" spans="1:79" ht="14.25" customHeight="1" x14ac:dyDescent="0.25">
      <c r="A47" s="16" t="s">
        <v>22</v>
      </c>
      <c r="B47" s="17">
        <v>27701000000</v>
      </c>
      <c r="C47" s="20">
        <v>26494841724</v>
      </c>
      <c r="D47" s="20">
        <v>25284115939</v>
      </c>
      <c r="E47" s="21">
        <f t="shared" si="0"/>
        <v>0.9543033395854077</v>
      </c>
      <c r="F47" s="20">
        <v>20373378547</v>
      </c>
      <c r="G47" s="21">
        <f t="shared" si="1"/>
        <v>0.7689564164689856</v>
      </c>
      <c r="H47" s="22">
        <v>13200000000</v>
      </c>
      <c r="I47" s="20">
        <v>14200000000</v>
      </c>
      <c r="J47" s="20">
        <v>14029592795</v>
      </c>
      <c r="K47" s="21">
        <f t="shared" si="2"/>
        <v>0.9879994926056338</v>
      </c>
      <c r="L47" s="20">
        <v>11992758507</v>
      </c>
      <c r="M47" s="21">
        <f t="shared" si="3"/>
        <v>0.8445604582394366</v>
      </c>
      <c r="N47" s="22">
        <v>12342000000</v>
      </c>
      <c r="O47" s="20">
        <v>12342000000</v>
      </c>
      <c r="P47" s="20">
        <v>11370543585</v>
      </c>
      <c r="Q47" s="21">
        <f t="shared" si="4"/>
        <v>0.92128857438016531</v>
      </c>
      <c r="R47" s="20">
        <v>9417054645</v>
      </c>
      <c r="S47" s="21">
        <f t="shared" si="5"/>
        <v>0.76300880286825479</v>
      </c>
      <c r="T47" s="22">
        <v>15343797000</v>
      </c>
      <c r="U47" s="20">
        <v>15343797000</v>
      </c>
      <c r="V47" s="20">
        <v>15304183853</v>
      </c>
      <c r="W47" s="21">
        <f t="shared" si="6"/>
        <v>0.99741829568000673</v>
      </c>
      <c r="X47" s="20">
        <v>12146996566</v>
      </c>
      <c r="Y47" s="21">
        <f t="shared" si="7"/>
        <v>0.79165519238816828</v>
      </c>
      <c r="Z47" s="22">
        <v>15252063000</v>
      </c>
      <c r="AA47" s="20">
        <v>15252063000</v>
      </c>
      <c r="AB47" s="20">
        <v>15190960686</v>
      </c>
      <c r="AC47" s="21">
        <f t="shared" si="8"/>
        <v>0.99599383283428611</v>
      </c>
      <c r="AD47" s="20">
        <v>12141313846</v>
      </c>
      <c r="AE47" s="21">
        <f t="shared" si="9"/>
        <v>0.79604403981284366</v>
      </c>
      <c r="AF47" s="22">
        <v>20515000000</v>
      </c>
      <c r="AG47" s="20">
        <v>21165000000</v>
      </c>
      <c r="AH47" s="20">
        <v>20366306006</v>
      </c>
      <c r="AI47" s="21">
        <f t="shared" si="10"/>
        <v>0.96226345409874792</v>
      </c>
      <c r="AJ47" s="20">
        <v>18135176179</v>
      </c>
      <c r="AK47" s="21">
        <f t="shared" si="11"/>
        <v>0.85684744526340662</v>
      </c>
      <c r="AL47" s="22">
        <v>26741497000</v>
      </c>
      <c r="AM47" s="20">
        <v>31601240000</v>
      </c>
      <c r="AN47" s="20">
        <v>27714981733</v>
      </c>
      <c r="AO47" s="21">
        <f t="shared" si="12"/>
        <v>0.87702196916956421</v>
      </c>
      <c r="AP47" s="20">
        <v>24361381064</v>
      </c>
      <c r="AQ47" s="21">
        <f t="shared" si="13"/>
        <v>0.77089953001844236</v>
      </c>
      <c r="AR47" s="22">
        <v>45394514000</v>
      </c>
      <c r="AS47" s="20">
        <v>44229654000</v>
      </c>
      <c r="AT47" s="20">
        <v>43492960065</v>
      </c>
      <c r="AU47" s="21">
        <f t="shared" si="14"/>
        <v>0.98334389106910036</v>
      </c>
      <c r="AV47" s="20">
        <v>36091003410</v>
      </c>
      <c r="AW47" s="21">
        <f t="shared" si="15"/>
        <v>0.8159910862065527</v>
      </c>
      <c r="AX47" s="22">
        <v>42064241000</v>
      </c>
      <c r="AY47" s="20">
        <v>41477669936</v>
      </c>
      <c r="AZ47" s="20">
        <v>41226143375</v>
      </c>
      <c r="BA47" s="21">
        <f t="shared" si="26"/>
        <v>0.99393585605488188</v>
      </c>
      <c r="BB47" s="20">
        <v>35610531407</v>
      </c>
      <c r="BC47" s="23">
        <f t="shared" si="17"/>
        <v>0.85854705584829161</v>
      </c>
      <c r="BD47" s="22">
        <v>42985779000</v>
      </c>
      <c r="BE47" s="20">
        <v>42985779000</v>
      </c>
      <c r="BF47" s="20">
        <v>40153550651</v>
      </c>
      <c r="BG47" s="21">
        <f t="shared" si="18"/>
        <v>0.93411243404475697</v>
      </c>
      <c r="BH47" s="20">
        <v>32998689511</v>
      </c>
      <c r="BI47" s="23">
        <f t="shared" si="19"/>
        <v>0.76766526694793646</v>
      </c>
      <c r="BJ47" s="22">
        <v>56885779000</v>
      </c>
      <c r="BK47" s="20">
        <v>62175056000</v>
      </c>
      <c r="BL47" s="20">
        <v>61313385590</v>
      </c>
      <c r="BM47" s="21">
        <f t="shared" si="20"/>
        <v>0.98614122020251982</v>
      </c>
      <c r="BN47" s="20">
        <v>52348335245</v>
      </c>
      <c r="BO47" s="23">
        <f t="shared" si="21"/>
        <v>0.8419507534500652</v>
      </c>
      <c r="BP47" s="22">
        <v>63728168000</v>
      </c>
      <c r="BQ47" s="20">
        <v>63728168000</v>
      </c>
      <c r="BR47" s="20">
        <v>63439756857</v>
      </c>
      <c r="BS47" s="21">
        <f t="shared" si="25"/>
        <v>0.99547435377398574</v>
      </c>
      <c r="BT47" s="20">
        <v>57371812185</v>
      </c>
      <c r="BU47" s="23">
        <f t="shared" si="23"/>
        <v>0.90025829998753459</v>
      </c>
      <c r="BV47" s="45">
        <v>72086695000</v>
      </c>
      <c r="BW47" s="45">
        <v>67746543693</v>
      </c>
      <c r="BX47" s="45">
        <v>66447368591</v>
      </c>
      <c r="BY47" s="21">
        <v>0.98082300540840373</v>
      </c>
      <c r="BZ47" s="45">
        <v>47083785390</v>
      </c>
      <c r="CA47" s="23">
        <v>0.6949990777885986</v>
      </c>
    </row>
    <row r="48" spans="1:79" ht="14.25" customHeight="1" x14ac:dyDescent="0.25">
      <c r="A48" s="16" t="s">
        <v>28</v>
      </c>
      <c r="B48" s="17"/>
      <c r="C48" s="20"/>
      <c r="D48" s="20"/>
      <c r="E48" s="21"/>
      <c r="F48" s="20"/>
      <c r="G48" s="21"/>
      <c r="H48" s="22"/>
      <c r="I48" s="20"/>
      <c r="J48" s="20"/>
      <c r="K48" s="21"/>
      <c r="L48" s="20"/>
      <c r="M48" s="21"/>
      <c r="N48" s="22"/>
      <c r="O48" s="20"/>
      <c r="P48" s="20"/>
      <c r="Q48" s="21"/>
      <c r="R48" s="20"/>
      <c r="S48" s="21"/>
      <c r="T48" s="22"/>
      <c r="U48" s="20"/>
      <c r="V48" s="20"/>
      <c r="W48" s="21"/>
      <c r="X48" s="20"/>
      <c r="Y48" s="21"/>
      <c r="Z48" s="22"/>
      <c r="AA48" s="20"/>
      <c r="AB48" s="20"/>
      <c r="AC48" s="21"/>
      <c r="AD48" s="20"/>
      <c r="AE48" s="21"/>
      <c r="AF48" s="22"/>
      <c r="AG48" s="20"/>
      <c r="AH48" s="20"/>
      <c r="AI48" s="21"/>
      <c r="AJ48" s="20"/>
      <c r="AK48" s="21"/>
      <c r="AL48" s="22"/>
      <c r="AM48" s="20"/>
      <c r="AN48" s="20"/>
      <c r="AO48" s="21"/>
      <c r="AP48" s="20"/>
      <c r="AQ48" s="21"/>
      <c r="AR48" s="22"/>
      <c r="AS48" s="20"/>
      <c r="AT48" s="20"/>
      <c r="AU48" s="21"/>
      <c r="AV48" s="20"/>
      <c r="AW48" s="21"/>
      <c r="AX48" s="22">
        <v>0</v>
      </c>
      <c r="AY48" s="20">
        <v>364000000</v>
      </c>
      <c r="AZ48" s="20">
        <v>364000000</v>
      </c>
      <c r="BA48" s="21">
        <f t="shared" si="26"/>
        <v>1</v>
      </c>
      <c r="BB48" s="20">
        <v>364000000</v>
      </c>
      <c r="BC48" s="23">
        <f t="shared" si="17"/>
        <v>1</v>
      </c>
      <c r="BD48" s="22"/>
      <c r="BE48" s="20"/>
      <c r="BF48" s="20"/>
      <c r="BG48" s="21"/>
      <c r="BH48" s="20"/>
      <c r="BI48" s="23"/>
      <c r="BJ48" s="22"/>
      <c r="BK48" s="20"/>
      <c r="BL48" s="20"/>
      <c r="BM48" s="21"/>
      <c r="BN48" s="20"/>
      <c r="BO48" s="23"/>
      <c r="BP48" s="22"/>
      <c r="BQ48" s="20"/>
      <c r="BR48" s="20"/>
      <c r="BS48" s="21"/>
      <c r="BT48" s="20"/>
      <c r="BU48" s="23"/>
      <c r="BV48" s="45" t="s">
        <v>75</v>
      </c>
      <c r="BW48" s="45" t="s">
        <v>75</v>
      </c>
      <c r="BX48" s="45" t="s">
        <v>75</v>
      </c>
      <c r="BY48" s="21">
        <v>0</v>
      </c>
      <c r="BZ48" s="45" t="s">
        <v>75</v>
      </c>
      <c r="CA48" s="23">
        <v>0</v>
      </c>
    </row>
    <row r="49" spans="1:79" ht="14.25" customHeight="1" x14ac:dyDescent="0.25">
      <c r="A49" s="11" t="s">
        <v>37</v>
      </c>
      <c r="B49" s="42"/>
      <c r="C49" s="12"/>
      <c r="D49" s="12"/>
      <c r="E49" s="13"/>
      <c r="F49" s="12"/>
      <c r="G49" s="13"/>
      <c r="H49" s="14">
        <v>22266621000</v>
      </c>
      <c r="I49" s="12">
        <v>25266621000</v>
      </c>
      <c r="J49" s="12">
        <v>20964424668</v>
      </c>
      <c r="K49" s="13">
        <f t="shared" ref="K49:K66" si="27">+J49/I49</f>
        <v>0.82972806961405721</v>
      </c>
      <c r="L49" s="12">
        <v>11700694382</v>
      </c>
      <c r="M49" s="13">
        <f t="shared" si="3"/>
        <v>0.46308900513448159</v>
      </c>
      <c r="N49" s="14">
        <v>34661473000</v>
      </c>
      <c r="O49" s="12">
        <v>34661473000</v>
      </c>
      <c r="P49" s="12">
        <v>33204338612</v>
      </c>
      <c r="Q49" s="13">
        <f t="shared" ref="Q49:Q66" si="28">+P49/O49</f>
        <v>0.95796097909630096</v>
      </c>
      <c r="R49" s="12">
        <v>20493431708</v>
      </c>
      <c r="S49" s="13">
        <f t="shared" si="5"/>
        <v>0.59124526265805266</v>
      </c>
      <c r="T49" s="14">
        <v>37166844000</v>
      </c>
      <c r="U49" s="12">
        <v>37166844000</v>
      </c>
      <c r="V49" s="12">
        <v>36358802728</v>
      </c>
      <c r="W49" s="13">
        <f t="shared" ref="W49:W66" si="29">+V49/U49</f>
        <v>0.97825908296114672</v>
      </c>
      <c r="X49" s="12">
        <v>30205037738</v>
      </c>
      <c r="Y49" s="13">
        <f t="shared" si="7"/>
        <v>0.81268772075455209</v>
      </c>
      <c r="Z49" s="14">
        <v>37763176000</v>
      </c>
      <c r="AA49" s="12">
        <v>37636128240</v>
      </c>
      <c r="AB49" s="12">
        <v>34407927950</v>
      </c>
      <c r="AC49" s="13">
        <f t="shared" ref="AC49:AC112" si="30">+AB49/AA49</f>
        <v>0.91422602587029556</v>
      </c>
      <c r="AD49" s="12">
        <v>30242006786</v>
      </c>
      <c r="AE49" s="13">
        <f t="shared" ref="AE49:AE51" si="31">+AD49/AA49</f>
        <v>0.80353660698441709</v>
      </c>
      <c r="AF49" s="14">
        <v>42182748000</v>
      </c>
      <c r="AG49" s="12">
        <v>42182748000</v>
      </c>
      <c r="AH49" s="12">
        <v>40121654616</v>
      </c>
      <c r="AI49" s="13">
        <f t="shared" ref="AI49:AI112" si="32">+AH49/AG49</f>
        <v>0.95113894941126165</v>
      </c>
      <c r="AJ49" s="12">
        <v>38185521915</v>
      </c>
      <c r="AK49" s="13">
        <f t="shared" si="11"/>
        <v>0.90524026350772591</v>
      </c>
      <c r="AL49" s="14">
        <v>49747982000</v>
      </c>
      <c r="AM49" s="12">
        <v>50747982000</v>
      </c>
      <c r="AN49" s="12">
        <v>49579706613</v>
      </c>
      <c r="AO49" s="13">
        <f t="shared" si="12"/>
        <v>0.97697887992866395</v>
      </c>
      <c r="AP49" s="12">
        <v>46195958550</v>
      </c>
      <c r="AQ49" s="13">
        <f t="shared" si="13"/>
        <v>0.91030138991536647</v>
      </c>
      <c r="AR49" s="14">
        <v>52754696000</v>
      </c>
      <c r="AS49" s="12">
        <v>55038631000</v>
      </c>
      <c r="AT49" s="12">
        <f>+AT50+AT51</f>
        <v>54061216226</v>
      </c>
      <c r="AU49" s="13">
        <f t="shared" si="14"/>
        <v>0.98224129568193652</v>
      </c>
      <c r="AV49" s="12">
        <v>49224045050</v>
      </c>
      <c r="AW49" s="13">
        <f t="shared" ref="AW49:AW51" si="33">+AV49/AS49</f>
        <v>0.8943544589617427</v>
      </c>
      <c r="AX49" s="14">
        <v>57629146000</v>
      </c>
      <c r="AY49" s="12">
        <v>56095678400</v>
      </c>
      <c r="AZ49" s="12">
        <v>54375628261</v>
      </c>
      <c r="BA49" s="13">
        <f t="shared" si="26"/>
        <v>0.96933720764129305</v>
      </c>
      <c r="BB49" s="12">
        <v>46799115834</v>
      </c>
      <c r="BC49" s="15">
        <f t="shared" si="17"/>
        <v>0.83427310568009816</v>
      </c>
      <c r="BD49" s="14">
        <v>113608212000</v>
      </c>
      <c r="BE49" s="12">
        <v>113464212000</v>
      </c>
      <c r="BF49" s="12">
        <v>102687617785</v>
      </c>
      <c r="BG49" s="13">
        <f t="shared" ref="BG49:BG110" si="34">+BF49/BE49</f>
        <v>0.9050220855982325</v>
      </c>
      <c r="BH49" s="12">
        <v>85325578908</v>
      </c>
      <c r="BI49" s="15">
        <f t="shared" si="19"/>
        <v>0.75200433162132219</v>
      </c>
      <c r="BJ49" s="14">
        <v>127063655000</v>
      </c>
      <c r="BK49" s="12">
        <v>123793655000</v>
      </c>
      <c r="BL49" s="12">
        <v>119952477508</v>
      </c>
      <c r="BM49" s="13">
        <f t="shared" ref="BM49:BM110" si="35">+BL49/BK49</f>
        <v>0.96897112786596373</v>
      </c>
      <c r="BN49" s="12">
        <v>108283331293</v>
      </c>
      <c r="BO49" s="15">
        <f t="shared" si="21"/>
        <v>0.87470824973218542</v>
      </c>
      <c r="BP49" s="14">
        <v>123448633000</v>
      </c>
      <c r="BQ49" s="12">
        <v>124063380000</v>
      </c>
      <c r="BR49" s="12">
        <v>122108638754</v>
      </c>
      <c r="BS49" s="13">
        <f t="shared" ref="BS49:BS110" si="36">+BR49/BQ49</f>
        <v>0.98424401103693937</v>
      </c>
      <c r="BT49" s="12">
        <v>110893148377</v>
      </c>
      <c r="BU49" s="15">
        <f t="shared" si="23"/>
        <v>0.89384271472371624</v>
      </c>
      <c r="BV49" s="43">
        <v>124399019000</v>
      </c>
      <c r="BW49" s="43">
        <v>122389175522</v>
      </c>
      <c r="BX49" s="43">
        <v>119980438166</v>
      </c>
      <c r="BY49" s="13">
        <v>0.98031903274348786</v>
      </c>
      <c r="BZ49" s="43">
        <v>107578552842</v>
      </c>
      <c r="CA49" s="15">
        <v>0.87898747894303997</v>
      </c>
    </row>
    <row r="50" spans="1:79" ht="14.25" customHeight="1" x14ac:dyDescent="0.25">
      <c r="A50" s="16" t="s">
        <v>20</v>
      </c>
      <c r="B50" s="17"/>
      <c r="C50" s="20"/>
      <c r="D50" s="20"/>
      <c r="E50" s="21"/>
      <c r="F50" s="20"/>
      <c r="G50" s="21"/>
      <c r="H50" s="22">
        <v>10266621000</v>
      </c>
      <c r="I50" s="20">
        <v>10266621000</v>
      </c>
      <c r="J50" s="20">
        <v>6572047383</v>
      </c>
      <c r="K50" s="21">
        <f t="shared" si="27"/>
        <v>0.64013733272125273</v>
      </c>
      <c r="L50" s="20">
        <v>5256813037</v>
      </c>
      <c r="M50" s="21">
        <f t="shared" si="3"/>
        <v>0.51202952139754643</v>
      </c>
      <c r="N50" s="22">
        <v>10578473000</v>
      </c>
      <c r="O50" s="20">
        <v>10578473000</v>
      </c>
      <c r="P50" s="20">
        <v>9504999424</v>
      </c>
      <c r="Q50" s="21">
        <f t="shared" si="28"/>
        <v>0.8985228230955451</v>
      </c>
      <c r="R50" s="20">
        <v>8794138495</v>
      </c>
      <c r="S50" s="21">
        <f t="shared" si="5"/>
        <v>0.83132400063789924</v>
      </c>
      <c r="T50" s="22">
        <v>11397644000</v>
      </c>
      <c r="U50" s="20">
        <v>11397644000</v>
      </c>
      <c r="V50" s="20">
        <v>10841663595</v>
      </c>
      <c r="W50" s="21">
        <f t="shared" si="29"/>
        <v>0.95121970777469445</v>
      </c>
      <c r="X50" s="20">
        <v>10277337927</v>
      </c>
      <c r="Y50" s="21">
        <f t="shared" si="7"/>
        <v>0.90170722361568756</v>
      </c>
      <c r="Z50" s="22">
        <v>12704776000</v>
      </c>
      <c r="AA50" s="20">
        <v>12577728240</v>
      </c>
      <c r="AB50" s="20">
        <v>12345536343</v>
      </c>
      <c r="AC50" s="21">
        <f t="shared" si="30"/>
        <v>0.98153944078219324</v>
      </c>
      <c r="AD50" s="20">
        <v>12042451151</v>
      </c>
      <c r="AE50" s="21">
        <f t="shared" si="31"/>
        <v>0.9574424666532626</v>
      </c>
      <c r="AF50" s="22">
        <v>13810748000</v>
      </c>
      <c r="AG50" s="20">
        <v>13810748000</v>
      </c>
      <c r="AH50" s="20">
        <v>13128635969</v>
      </c>
      <c r="AI50" s="21">
        <f t="shared" si="32"/>
        <v>0.95061005884692129</v>
      </c>
      <c r="AJ50" s="20">
        <v>12862896716</v>
      </c>
      <c r="AK50" s="21">
        <f t="shared" si="11"/>
        <v>0.93136857728487987</v>
      </c>
      <c r="AL50" s="22">
        <v>14800962000</v>
      </c>
      <c r="AM50" s="20">
        <v>14800962000</v>
      </c>
      <c r="AN50" s="20">
        <v>14154313777</v>
      </c>
      <c r="AO50" s="21">
        <f t="shared" si="12"/>
        <v>0.95631039232449888</v>
      </c>
      <c r="AP50" s="20">
        <v>13894915511</v>
      </c>
      <c r="AQ50" s="21">
        <f t="shared" si="13"/>
        <v>0.93878462163472887</v>
      </c>
      <c r="AR50" s="22">
        <v>15567172000</v>
      </c>
      <c r="AS50" s="20">
        <v>15567172000</v>
      </c>
      <c r="AT50" s="20">
        <v>14721821572</v>
      </c>
      <c r="AU50" s="21">
        <f t="shared" si="14"/>
        <v>0.94569659614475898</v>
      </c>
      <c r="AV50" s="20">
        <v>14428163473</v>
      </c>
      <c r="AW50" s="21">
        <f t="shared" si="33"/>
        <v>0.9268326625414044</v>
      </c>
      <c r="AX50" s="22">
        <v>16748812000</v>
      </c>
      <c r="AY50" s="20">
        <v>16331738400</v>
      </c>
      <c r="AZ50" s="20">
        <v>15654775566</v>
      </c>
      <c r="BA50" s="21">
        <f t="shared" si="26"/>
        <v>0.95854924825393972</v>
      </c>
      <c r="BB50" s="20">
        <v>14643125861</v>
      </c>
      <c r="BC50" s="23">
        <f t="shared" si="17"/>
        <v>0.89660546246564909</v>
      </c>
      <c r="BD50" s="22">
        <v>16842134000</v>
      </c>
      <c r="BE50" s="20">
        <v>20380478892</v>
      </c>
      <c r="BF50" s="20">
        <v>19358350480</v>
      </c>
      <c r="BG50" s="21">
        <f t="shared" si="34"/>
        <v>0.949847674462585</v>
      </c>
      <c r="BH50" s="20">
        <v>18951432428</v>
      </c>
      <c r="BI50" s="23">
        <f t="shared" si="19"/>
        <v>0.92988160525703112</v>
      </c>
      <c r="BJ50" s="22">
        <v>25515482000</v>
      </c>
      <c r="BK50" s="20">
        <v>25515482000</v>
      </c>
      <c r="BL50" s="20">
        <v>23577147545</v>
      </c>
      <c r="BM50" s="21">
        <f t="shared" si="35"/>
        <v>0.92403300650953801</v>
      </c>
      <c r="BN50" s="20">
        <v>23250819017</v>
      </c>
      <c r="BO50" s="23">
        <f t="shared" si="21"/>
        <v>0.91124357427384672</v>
      </c>
      <c r="BP50" s="22">
        <v>27785835000</v>
      </c>
      <c r="BQ50" s="20">
        <v>28400582000</v>
      </c>
      <c r="BR50" s="20">
        <v>27789506091</v>
      </c>
      <c r="BS50" s="21">
        <f t="shared" si="36"/>
        <v>0.97848368357380844</v>
      </c>
      <c r="BT50" s="20">
        <v>27446178016</v>
      </c>
      <c r="BU50" s="23">
        <f t="shared" si="23"/>
        <v>0.96639491458308846</v>
      </c>
      <c r="BV50" s="45">
        <v>32872408000</v>
      </c>
      <c r="BW50" s="45">
        <v>32360119307</v>
      </c>
      <c r="BX50" s="45">
        <v>30974201328</v>
      </c>
      <c r="BY50" s="21">
        <v>0.9571720374127235</v>
      </c>
      <c r="BZ50" s="45">
        <v>30669620284</v>
      </c>
      <c r="CA50" s="23">
        <v>0.94775980252228798</v>
      </c>
    </row>
    <row r="51" spans="1:79" ht="14.25" customHeight="1" x14ac:dyDescent="0.25">
      <c r="A51" s="16" t="s">
        <v>22</v>
      </c>
      <c r="B51" s="17"/>
      <c r="C51" s="20"/>
      <c r="D51" s="20"/>
      <c r="E51" s="21"/>
      <c r="F51" s="20"/>
      <c r="G51" s="21"/>
      <c r="H51" s="22">
        <v>12000000000</v>
      </c>
      <c r="I51" s="20">
        <v>15000000000</v>
      </c>
      <c r="J51" s="20">
        <v>14392377285</v>
      </c>
      <c r="K51" s="21">
        <f t="shared" si="27"/>
        <v>0.95949181900000002</v>
      </c>
      <c r="L51" s="20">
        <v>6443881345</v>
      </c>
      <c r="M51" s="21">
        <f t="shared" si="3"/>
        <v>0.42959208966666668</v>
      </c>
      <c r="N51" s="22">
        <v>24083000000</v>
      </c>
      <c r="O51" s="20">
        <v>24083000000</v>
      </c>
      <c r="P51" s="20">
        <v>23699339188</v>
      </c>
      <c r="Q51" s="21">
        <f t="shared" si="28"/>
        <v>0.98406922675746378</v>
      </c>
      <c r="R51" s="20">
        <v>11699293213</v>
      </c>
      <c r="S51" s="21">
        <f t="shared" si="5"/>
        <v>0.48579052497612424</v>
      </c>
      <c r="T51" s="22">
        <v>25769200000</v>
      </c>
      <c r="U51" s="20">
        <v>25769200000</v>
      </c>
      <c r="V51" s="20">
        <v>25517139133</v>
      </c>
      <c r="W51" s="21">
        <f t="shared" si="29"/>
        <v>0.99021852184002612</v>
      </c>
      <c r="X51" s="20">
        <v>19927699811</v>
      </c>
      <c r="Y51" s="21">
        <f t="shared" si="7"/>
        <v>0.77331464736972821</v>
      </c>
      <c r="Z51" s="22">
        <v>25058400000</v>
      </c>
      <c r="AA51" s="20">
        <v>25058400000</v>
      </c>
      <c r="AB51" s="20">
        <v>22062391607</v>
      </c>
      <c r="AC51" s="21">
        <f t="shared" si="30"/>
        <v>0.8804389588720748</v>
      </c>
      <c r="AD51" s="20">
        <v>18199555635</v>
      </c>
      <c r="AE51" s="21">
        <f t="shared" si="31"/>
        <v>0.72628562218657222</v>
      </c>
      <c r="AF51" s="22">
        <v>28372000000</v>
      </c>
      <c r="AG51" s="20">
        <v>28372000000</v>
      </c>
      <c r="AH51" s="20">
        <v>26993018647</v>
      </c>
      <c r="AI51" s="21">
        <f t="shared" si="32"/>
        <v>0.951396399513605</v>
      </c>
      <c r="AJ51" s="20">
        <v>25322625199</v>
      </c>
      <c r="AK51" s="21">
        <f t="shared" si="11"/>
        <v>0.89252168331453541</v>
      </c>
      <c r="AL51" s="22">
        <v>34947020000</v>
      </c>
      <c r="AM51" s="20">
        <v>35947020000</v>
      </c>
      <c r="AN51" s="20">
        <v>35425392836</v>
      </c>
      <c r="AO51" s="21">
        <f t="shared" si="12"/>
        <v>0.98548900120232497</v>
      </c>
      <c r="AP51" s="20">
        <v>32301043039</v>
      </c>
      <c r="AQ51" s="21">
        <f t="shared" si="13"/>
        <v>0.8985735963370538</v>
      </c>
      <c r="AR51" s="22">
        <v>37187524000</v>
      </c>
      <c r="AS51" s="20">
        <v>39471459000</v>
      </c>
      <c r="AT51" s="20">
        <v>39339394654</v>
      </c>
      <c r="AU51" s="21">
        <f t="shared" si="14"/>
        <v>0.99665418129084105</v>
      </c>
      <c r="AV51" s="20">
        <v>34795881577</v>
      </c>
      <c r="AW51" s="21">
        <f t="shared" si="33"/>
        <v>0.88154536109242887</v>
      </c>
      <c r="AX51" s="22">
        <v>40880334000</v>
      </c>
      <c r="AY51" s="20">
        <v>39763940000</v>
      </c>
      <c r="AZ51" s="20">
        <v>38720852695</v>
      </c>
      <c r="BA51" s="21">
        <f t="shared" si="26"/>
        <v>0.97376800928177643</v>
      </c>
      <c r="BB51" s="20">
        <v>32155989973</v>
      </c>
      <c r="BC51" s="23">
        <f t="shared" si="17"/>
        <v>0.80867212788772946</v>
      </c>
      <c r="BD51" s="22">
        <v>96766078000</v>
      </c>
      <c r="BE51" s="20">
        <v>93083733108</v>
      </c>
      <c r="BF51" s="20">
        <v>83329267305</v>
      </c>
      <c r="BG51" s="21">
        <f t="shared" si="34"/>
        <v>0.89520762138232657</v>
      </c>
      <c r="BH51" s="20">
        <v>66374146480</v>
      </c>
      <c r="BI51" s="23">
        <f t="shared" si="19"/>
        <v>0.71305849329215965</v>
      </c>
      <c r="BJ51" s="22">
        <v>101548173000</v>
      </c>
      <c r="BK51" s="20">
        <v>98278173000</v>
      </c>
      <c r="BL51" s="20">
        <v>96375329963</v>
      </c>
      <c r="BM51" s="21">
        <f t="shared" si="35"/>
        <v>0.98063819280604658</v>
      </c>
      <c r="BN51" s="20">
        <v>85032512276</v>
      </c>
      <c r="BO51" s="23">
        <f t="shared" si="21"/>
        <v>0.86522276188426905</v>
      </c>
      <c r="BP51" s="22">
        <v>95662798000</v>
      </c>
      <c r="BQ51" s="20">
        <v>95662798000</v>
      </c>
      <c r="BR51" s="20">
        <v>94319132663</v>
      </c>
      <c r="BS51" s="21">
        <f t="shared" si="36"/>
        <v>0.98595414973122575</v>
      </c>
      <c r="BT51" s="20">
        <v>83446970361</v>
      </c>
      <c r="BU51" s="23">
        <f t="shared" si="23"/>
        <v>0.87230325796032016</v>
      </c>
      <c r="BV51" s="45">
        <v>91526611000</v>
      </c>
      <c r="BW51" s="45">
        <v>90029056215</v>
      </c>
      <c r="BX51" s="45">
        <v>89006236838</v>
      </c>
      <c r="BY51" s="21">
        <v>0.98863900811580885</v>
      </c>
      <c r="BZ51" s="45">
        <v>76908932558</v>
      </c>
      <c r="CA51" s="23">
        <v>0.85426789740339393</v>
      </c>
    </row>
    <row r="52" spans="1:79" ht="14.25" customHeight="1" x14ac:dyDescent="0.25">
      <c r="A52" s="11" t="s">
        <v>38</v>
      </c>
      <c r="B52" s="42">
        <v>627628825000</v>
      </c>
      <c r="C52" s="12">
        <v>629582535704</v>
      </c>
      <c r="D52" s="12">
        <v>618523581941</v>
      </c>
      <c r="E52" s="13">
        <f t="shared" ref="E52:E66" si="37">+D52/C52</f>
        <v>0.98243446548174362</v>
      </c>
      <c r="F52" s="12">
        <v>520726508959</v>
      </c>
      <c r="G52" s="13">
        <f t="shared" si="1"/>
        <v>0.82709808393386097</v>
      </c>
      <c r="H52" s="14">
        <v>929860747000</v>
      </c>
      <c r="I52" s="12">
        <v>889658830504</v>
      </c>
      <c r="J52" s="12">
        <v>837241390623</v>
      </c>
      <c r="K52" s="13">
        <f t="shared" si="27"/>
        <v>0.94108141448862481</v>
      </c>
      <c r="L52" s="12">
        <v>531584924131</v>
      </c>
      <c r="M52" s="13">
        <f t="shared" si="3"/>
        <v>0.59751548110847408</v>
      </c>
      <c r="N52" s="14">
        <v>815852612000</v>
      </c>
      <c r="O52" s="12">
        <v>849549497101</v>
      </c>
      <c r="P52" s="12">
        <v>844460380115</v>
      </c>
      <c r="Q52" s="13">
        <f t="shared" si="28"/>
        <v>0.99400962862862485</v>
      </c>
      <c r="R52" s="12">
        <v>667558248393</v>
      </c>
      <c r="S52" s="13">
        <f t="shared" si="5"/>
        <v>0.78577911077691609</v>
      </c>
      <c r="T52" s="14">
        <v>1108186070000</v>
      </c>
      <c r="U52" s="12">
        <v>1053097043874</v>
      </c>
      <c r="V52" s="12">
        <v>1037064962954</v>
      </c>
      <c r="W52" s="13">
        <f t="shared" si="29"/>
        <v>0.98477625493940879</v>
      </c>
      <c r="X52" s="12">
        <v>871565477160</v>
      </c>
      <c r="Y52" s="13">
        <f t="shared" si="7"/>
        <v>0.82762123607696714</v>
      </c>
      <c r="Z52" s="14">
        <v>886304539000</v>
      </c>
      <c r="AA52" s="12">
        <v>905947416891</v>
      </c>
      <c r="AB52" s="12">
        <v>897632836916</v>
      </c>
      <c r="AC52" s="13">
        <f t="shared" si="30"/>
        <v>0.99082222674298948</v>
      </c>
      <c r="AD52" s="12">
        <v>762812404921</v>
      </c>
      <c r="AE52" s="13">
        <f t="shared" si="9"/>
        <v>0.84200516575100359</v>
      </c>
      <c r="AF52" s="14">
        <v>989477653000</v>
      </c>
      <c r="AG52" s="12">
        <v>988251785486</v>
      </c>
      <c r="AH52" s="12">
        <v>973014985873</v>
      </c>
      <c r="AI52" s="13">
        <f t="shared" si="32"/>
        <v>0.98458206720516384</v>
      </c>
      <c r="AJ52" s="12">
        <v>785847832357</v>
      </c>
      <c r="AK52" s="13">
        <f t="shared" si="11"/>
        <v>0.79518989380883098</v>
      </c>
      <c r="AL52" s="14">
        <v>1081919466000</v>
      </c>
      <c r="AM52" s="12">
        <v>1074791005017</v>
      </c>
      <c r="AN52" s="12">
        <v>1029762920090</v>
      </c>
      <c r="AO52" s="13">
        <f t="shared" si="12"/>
        <v>0.95810526444972643</v>
      </c>
      <c r="AP52" s="12">
        <v>869098335059</v>
      </c>
      <c r="AQ52" s="13">
        <f t="shared" si="13"/>
        <v>0.80862077464562843</v>
      </c>
      <c r="AR52" s="14">
        <v>1213651280000</v>
      </c>
      <c r="AS52" s="12">
        <v>1220905484799</v>
      </c>
      <c r="AT52" s="12">
        <v>1178578755526</v>
      </c>
      <c r="AU52" s="13">
        <f t="shared" si="14"/>
        <v>0.96533169045434475</v>
      </c>
      <c r="AV52" s="12">
        <v>1003863060102</v>
      </c>
      <c r="AW52" s="13">
        <f t="shared" si="15"/>
        <v>0.82222831545987185</v>
      </c>
      <c r="AX52" s="14">
        <v>1202179896000</v>
      </c>
      <c r="AY52" s="12">
        <v>1342067830402</v>
      </c>
      <c r="AZ52" s="12">
        <v>1291145028918</v>
      </c>
      <c r="BA52" s="13">
        <f t="shared" si="26"/>
        <v>0.96205646217691787</v>
      </c>
      <c r="BB52" s="12">
        <v>1013582344874</v>
      </c>
      <c r="BC52" s="15">
        <f t="shared" si="17"/>
        <v>0.75523928218322156</v>
      </c>
      <c r="BD52" s="14">
        <v>1126325435000</v>
      </c>
      <c r="BE52" s="12">
        <v>1287666820485</v>
      </c>
      <c r="BF52" s="12">
        <v>1265951870774</v>
      </c>
      <c r="BG52" s="13">
        <f t="shared" si="34"/>
        <v>0.98313620467224505</v>
      </c>
      <c r="BH52" s="12">
        <v>935403273518</v>
      </c>
      <c r="BI52" s="15">
        <f t="shared" si="19"/>
        <v>0.72643269100129504</v>
      </c>
      <c r="BJ52" s="14">
        <v>1195158940000</v>
      </c>
      <c r="BK52" s="12">
        <v>1295965997279</v>
      </c>
      <c r="BL52" s="12">
        <v>1258023285565</v>
      </c>
      <c r="BM52" s="13">
        <f t="shared" si="35"/>
        <v>0.97072244812466979</v>
      </c>
      <c r="BN52" s="12">
        <v>1041976506642</v>
      </c>
      <c r="BO52" s="15">
        <f t="shared" si="21"/>
        <v>0.80401531277033944</v>
      </c>
      <c r="BP52" s="14">
        <v>1842283814000</v>
      </c>
      <c r="BQ52" s="12">
        <v>2002242213349</v>
      </c>
      <c r="BR52" s="12">
        <v>1982141176939</v>
      </c>
      <c r="BS52" s="13">
        <f t="shared" si="36"/>
        <v>0.98996073687989106</v>
      </c>
      <c r="BT52" s="12">
        <v>1732556214790</v>
      </c>
      <c r="BU52" s="15">
        <f t="shared" si="23"/>
        <v>0.86530800481530323</v>
      </c>
      <c r="BV52" s="43">
        <v>2033388532000</v>
      </c>
      <c r="BW52" s="43">
        <v>2200458490627</v>
      </c>
      <c r="BX52" s="43">
        <v>2126917202705</v>
      </c>
      <c r="BY52" s="13">
        <v>0.96657910692919047</v>
      </c>
      <c r="BZ52" s="43">
        <v>1813706650665</v>
      </c>
      <c r="CA52" s="15">
        <v>0.82424033827068521</v>
      </c>
    </row>
    <row r="53" spans="1:79" ht="14.25" customHeight="1" x14ac:dyDescent="0.25">
      <c r="A53" s="16" t="s">
        <v>20</v>
      </c>
      <c r="B53" s="17">
        <v>18771346000</v>
      </c>
      <c r="C53" s="20">
        <v>18771346000</v>
      </c>
      <c r="D53" s="20">
        <v>18243189792</v>
      </c>
      <c r="E53" s="21">
        <f t="shared" si="37"/>
        <v>0.97186370077031237</v>
      </c>
      <c r="F53" s="20">
        <v>17565308872</v>
      </c>
      <c r="G53" s="21">
        <f t="shared" si="1"/>
        <v>0.93575116414134607</v>
      </c>
      <c r="H53" s="22">
        <v>18503550000</v>
      </c>
      <c r="I53" s="20">
        <v>18503550000</v>
      </c>
      <c r="J53" s="20">
        <v>16582501692</v>
      </c>
      <c r="K53" s="21">
        <f t="shared" si="27"/>
        <v>0.89617947323621683</v>
      </c>
      <c r="L53" s="20">
        <v>13358066327</v>
      </c>
      <c r="M53" s="21">
        <f t="shared" si="3"/>
        <v>0.72191910887370259</v>
      </c>
      <c r="N53" s="22">
        <v>19369221000</v>
      </c>
      <c r="O53" s="20">
        <v>19369221000</v>
      </c>
      <c r="P53" s="20">
        <v>18924547971</v>
      </c>
      <c r="Q53" s="21">
        <f t="shared" si="28"/>
        <v>0.97704228636763446</v>
      </c>
      <c r="R53" s="20">
        <v>16307345662</v>
      </c>
      <c r="S53" s="21">
        <f t="shared" si="5"/>
        <v>0.84192057398694553</v>
      </c>
      <c r="T53" s="22">
        <v>20919762000</v>
      </c>
      <c r="U53" s="20">
        <v>20919762000</v>
      </c>
      <c r="V53" s="20">
        <v>18851935419</v>
      </c>
      <c r="W53" s="21">
        <f t="shared" si="29"/>
        <v>0.90115439262645536</v>
      </c>
      <c r="X53" s="20">
        <v>17741793637</v>
      </c>
      <c r="Y53" s="21">
        <f t="shared" si="7"/>
        <v>0.84808773813965954</v>
      </c>
      <c r="Z53" s="22">
        <v>22306739000</v>
      </c>
      <c r="AA53" s="20">
        <v>22150651891</v>
      </c>
      <c r="AB53" s="20">
        <v>21934657732</v>
      </c>
      <c r="AC53" s="21">
        <f t="shared" si="30"/>
        <v>0.99024885768315651</v>
      </c>
      <c r="AD53" s="20">
        <v>21220486430</v>
      </c>
      <c r="AE53" s="21">
        <f t="shared" si="9"/>
        <v>0.95800730987163707</v>
      </c>
      <c r="AF53" s="22">
        <v>25749803000</v>
      </c>
      <c r="AG53" s="20">
        <v>25749803000</v>
      </c>
      <c r="AH53" s="20">
        <v>25081744298</v>
      </c>
      <c r="AI53" s="21">
        <f t="shared" si="32"/>
        <v>0.97405577425194279</v>
      </c>
      <c r="AJ53" s="20">
        <v>24060689122</v>
      </c>
      <c r="AK53" s="21">
        <f t="shared" si="11"/>
        <v>0.93440284269359264</v>
      </c>
      <c r="AL53" s="22">
        <v>28092344000</v>
      </c>
      <c r="AM53" s="20">
        <v>28092344000</v>
      </c>
      <c r="AN53" s="20">
        <v>27759168779</v>
      </c>
      <c r="AO53" s="21">
        <f t="shared" si="12"/>
        <v>0.98813999924676987</v>
      </c>
      <c r="AP53" s="20">
        <v>27105649397</v>
      </c>
      <c r="AQ53" s="21">
        <f t="shared" si="13"/>
        <v>0.9648767435355341</v>
      </c>
      <c r="AR53" s="22">
        <v>29494154000</v>
      </c>
      <c r="AS53" s="20">
        <v>29494154000</v>
      </c>
      <c r="AT53" s="20">
        <v>28008990853</v>
      </c>
      <c r="AU53" s="21">
        <f t="shared" si="14"/>
        <v>0.94964550781826118</v>
      </c>
      <c r="AV53" s="20">
        <v>25739635558</v>
      </c>
      <c r="AW53" s="21">
        <f t="shared" si="15"/>
        <v>0.87270296201748998</v>
      </c>
      <c r="AX53" s="22">
        <v>30621730000</v>
      </c>
      <c r="AY53" s="20">
        <v>30621730000</v>
      </c>
      <c r="AZ53" s="20">
        <v>27079298373</v>
      </c>
      <c r="BA53" s="21">
        <f t="shared" si="26"/>
        <v>0.88431641102576508</v>
      </c>
      <c r="BB53" s="20">
        <v>20157988528</v>
      </c>
      <c r="BC53" s="23">
        <f t="shared" si="17"/>
        <v>0.65829032285243194</v>
      </c>
      <c r="BD53" s="22">
        <v>29719731000</v>
      </c>
      <c r="BE53" s="20">
        <v>27544731000</v>
      </c>
      <c r="BF53" s="20">
        <v>25788264134</v>
      </c>
      <c r="BG53" s="21">
        <f t="shared" si="34"/>
        <v>0.93623220114220751</v>
      </c>
      <c r="BH53" s="20">
        <v>23994215581</v>
      </c>
      <c r="BI53" s="23">
        <f t="shared" si="19"/>
        <v>0.87110001477233523</v>
      </c>
      <c r="BJ53" s="22">
        <v>29485902000</v>
      </c>
      <c r="BK53" s="20">
        <v>29485902000</v>
      </c>
      <c r="BL53" s="20">
        <v>29253323192</v>
      </c>
      <c r="BM53" s="21">
        <f t="shared" si="35"/>
        <v>0.99211220304537406</v>
      </c>
      <c r="BN53" s="20">
        <v>27654454315</v>
      </c>
      <c r="BO53" s="23">
        <f t="shared" si="21"/>
        <v>0.93788734409413688</v>
      </c>
      <c r="BP53" s="22">
        <v>31861530000</v>
      </c>
      <c r="BQ53" s="20">
        <v>32677946000</v>
      </c>
      <c r="BR53" s="20">
        <v>32342791451</v>
      </c>
      <c r="BS53" s="21">
        <f t="shared" si="36"/>
        <v>0.98974370821838065</v>
      </c>
      <c r="BT53" s="20">
        <v>31729268732</v>
      </c>
      <c r="BU53" s="23">
        <f t="shared" si="23"/>
        <v>0.97096888317276731</v>
      </c>
      <c r="BV53" s="45">
        <v>55573989000</v>
      </c>
      <c r="BW53" s="45">
        <v>55573989000</v>
      </c>
      <c r="BX53" s="45">
        <v>52032583453</v>
      </c>
      <c r="BY53" s="21">
        <v>0.9362758439564236</v>
      </c>
      <c r="BZ53" s="45">
        <v>51541200267</v>
      </c>
      <c r="CA53" s="23">
        <v>0.92743388038961894</v>
      </c>
    </row>
    <row r="54" spans="1:79" ht="14.25" customHeight="1" x14ac:dyDescent="0.25">
      <c r="A54" s="16" t="s">
        <v>22</v>
      </c>
      <c r="B54" s="17">
        <v>608857479000</v>
      </c>
      <c r="C54" s="20">
        <v>610811189704</v>
      </c>
      <c r="D54" s="20">
        <v>600280392149</v>
      </c>
      <c r="E54" s="21">
        <f t="shared" si="37"/>
        <v>0.98275932443198488</v>
      </c>
      <c r="F54" s="20">
        <v>503161200087</v>
      </c>
      <c r="G54" s="21">
        <f t="shared" si="1"/>
        <v>0.82375897588063618</v>
      </c>
      <c r="H54" s="22">
        <v>911357197000</v>
      </c>
      <c r="I54" s="20">
        <v>871155280504</v>
      </c>
      <c r="J54" s="20">
        <v>820658888931</v>
      </c>
      <c r="K54" s="21">
        <f t="shared" si="27"/>
        <v>0.94203514263979926</v>
      </c>
      <c r="L54" s="20">
        <v>518226857804</v>
      </c>
      <c r="M54" s="21">
        <f t="shared" si="3"/>
        <v>0.59487311780304419</v>
      </c>
      <c r="N54" s="22">
        <v>796483391000</v>
      </c>
      <c r="O54" s="20">
        <v>830180276101</v>
      </c>
      <c r="P54" s="20">
        <v>825535832144</v>
      </c>
      <c r="Q54" s="21">
        <f t="shared" si="28"/>
        <v>0.99440549951534263</v>
      </c>
      <c r="R54" s="20">
        <v>651250902731</v>
      </c>
      <c r="S54" s="21">
        <f t="shared" si="5"/>
        <v>0.78446925502692699</v>
      </c>
      <c r="T54" s="22">
        <v>1087266308000</v>
      </c>
      <c r="U54" s="20">
        <v>1032177281874</v>
      </c>
      <c r="V54" s="20">
        <v>1018213027535</v>
      </c>
      <c r="W54" s="21">
        <f t="shared" si="29"/>
        <v>0.98647106985958188</v>
      </c>
      <c r="X54" s="20">
        <v>853823683523</v>
      </c>
      <c r="Y54" s="21">
        <f t="shared" si="7"/>
        <v>0.82720642908630493</v>
      </c>
      <c r="Z54" s="22">
        <v>863997800000</v>
      </c>
      <c r="AA54" s="20">
        <v>883796765000</v>
      </c>
      <c r="AB54" s="20">
        <v>875698179184</v>
      </c>
      <c r="AC54" s="21">
        <f t="shared" si="30"/>
        <v>0.99083659712648986</v>
      </c>
      <c r="AD54" s="20">
        <v>741591918491</v>
      </c>
      <c r="AE54" s="21">
        <f t="shared" si="9"/>
        <v>0.83909779698163978</v>
      </c>
      <c r="AF54" s="22">
        <v>963727850000</v>
      </c>
      <c r="AG54" s="20">
        <v>962501982486</v>
      </c>
      <c r="AH54" s="20">
        <v>947933241575</v>
      </c>
      <c r="AI54" s="21">
        <f t="shared" si="32"/>
        <v>0.98486367698342703</v>
      </c>
      <c r="AJ54" s="20">
        <v>761787143235</v>
      </c>
      <c r="AK54" s="21">
        <f t="shared" si="11"/>
        <v>0.79146553160069</v>
      </c>
      <c r="AL54" s="22">
        <v>1053827122000</v>
      </c>
      <c r="AM54" s="20">
        <v>1046698661017</v>
      </c>
      <c r="AN54" s="20">
        <v>1002003751311</v>
      </c>
      <c r="AO54" s="21">
        <f t="shared" si="12"/>
        <v>0.95729916224162048</v>
      </c>
      <c r="AP54" s="20">
        <v>841992685662</v>
      </c>
      <c r="AQ54" s="21">
        <f t="shared" si="13"/>
        <v>0.80442702090007234</v>
      </c>
      <c r="AR54" s="22">
        <v>1184157126000</v>
      </c>
      <c r="AS54" s="20">
        <v>1191411330799</v>
      </c>
      <c r="AT54" s="20">
        <v>1150569764673</v>
      </c>
      <c r="AU54" s="21">
        <f t="shared" si="14"/>
        <v>0.96572001199735924</v>
      </c>
      <c r="AV54" s="20">
        <v>978123424544</v>
      </c>
      <c r="AW54" s="21">
        <f t="shared" si="15"/>
        <v>0.82097878311098316</v>
      </c>
      <c r="AX54" s="22">
        <v>1171558166000</v>
      </c>
      <c r="AY54" s="20">
        <v>1311446100402</v>
      </c>
      <c r="AZ54" s="20">
        <v>1264065730545</v>
      </c>
      <c r="BA54" s="21">
        <f t="shared" si="26"/>
        <v>0.96387166057188589</v>
      </c>
      <c r="BB54" s="20">
        <v>993424356346</v>
      </c>
      <c r="BC54" s="23">
        <f t="shared" si="17"/>
        <v>0.75750300072681886</v>
      </c>
      <c r="BD54" s="22">
        <v>1096605704000</v>
      </c>
      <c r="BE54" s="20">
        <v>1260122089485</v>
      </c>
      <c r="BF54" s="20">
        <v>1240163606640</v>
      </c>
      <c r="BG54" s="21">
        <f t="shared" si="34"/>
        <v>0.98416146894690426</v>
      </c>
      <c r="BH54" s="20">
        <v>911409057937</v>
      </c>
      <c r="BI54" s="23">
        <f t="shared" si="19"/>
        <v>0.72327043985831907</v>
      </c>
      <c r="BJ54" s="22">
        <v>1165673038000</v>
      </c>
      <c r="BK54" s="20">
        <v>1266480095279</v>
      </c>
      <c r="BL54" s="20">
        <v>1228769962373</v>
      </c>
      <c r="BM54" s="21">
        <f t="shared" si="35"/>
        <v>0.97022445670755475</v>
      </c>
      <c r="BN54" s="20">
        <v>1014322052327</v>
      </c>
      <c r="BO54" s="23">
        <f t="shared" si="21"/>
        <v>0.80089853453523829</v>
      </c>
      <c r="BP54" s="22">
        <v>1810422284000</v>
      </c>
      <c r="BQ54" s="20">
        <v>1969564267349</v>
      </c>
      <c r="BR54" s="20">
        <v>1949798385488</v>
      </c>
      <c r="BS54" s="21">
        <f t="shared" si="36"/>
        <v>0.98996433770216363</v>
      </c>
      <c r="BT54" s="20">
        <v>1700826946058</v>
      </c>
      <c r="BU54" s="23">
        <f t="shared" si="23"/>
        <v>0.86355493661919658</v>
      </c>
      <c r="BV54" s="45">
        <v>1977814543000</v>
      </c>
      <c r="BW54" s="45">
        <v>2144884501627</v>
      </c>
      <c r="BX54" s="45">
        <v>2074884619252</v>
      </c>
      <c r="BY54" s="21">
        <v>0.96736426491873961</v>
      </c>
      <c r="BZ54" s="45">
        <v>1762165450398</v>
      </c>
      <c r="CA54" s="23">
        <v>0.82156659207584892</v>
      </c>
    </row>
    <row r="55" spans="1:79" ht="14.25" customHeight="1" x14ac:dyDescent="0.25">
      <c r="A55" s="11" t="s">
        <v>39</v>
      </c>
      <c r="B55" s="42">
        <v>9025689000</v>
      </c>
      <c r="C55" s="12">
        <v>9024181086</v>
      </c>
      <c r="D55" s="12">
        <v>7373651246</v>
      </c>
      <c r="E55" s="13">
        <f t="shared" si="37"/>
        <v>0.8170992110784866</v>
      </c>
      <c r="F55" s="12">
        <v>6736750700</v>
      </c>
      <c r="G55" s="13">
        <f t="shared" si="1"/>
        <v>0.74652210940794506</v>
      </c>
      <c r="H55" s="14">
        <v>11966534000</v>
      </c>
      <c r="I55" s="12">
        <v>11966534000</v>
      </c>
      <c r="J55" s="12">
        <v>11025721158</v>
      </c>
      <c r="K55" s="13">
        <f t="shared" si="27"/>
        <v>0.92137967083869066</v>
      </c>
      <c r="L55" s="12">
        <v>8139060241</v>
      </c>
      <c r="M55" s="13">
        <f t="shared" si="3"/>
        <v>0.68015185023499702</v>
      </c>
      <c r="N55" s="14">
        <v>9142984000</v>
      </c>
      <c r="O55" s="12">
        <v>10239314000</v>
      </c>
      <c r="P55" s="12">
        <v>10097734013</v>
      </c>
      <c r="Q55" s="13">
        <f t="shared" si="28"/>
        <v>0.98617290308706229</v>
      </c>
      <c r="R55" s="12">
        <v>9862208090</v>
      </c>
      <c r="S55" s="13">
        <f t="shared" si="5"/>
        <v>0.96317078370679909</v>
      </c>
      <c r="T55" s="14">
        <v>11530665000</v>
      </c>
      <c r="U55" s="12">
        <v>11530665000</v>
      </c>
      <c r="V55" s="12">
        <v>10245335716</v>
      </c>
      <c r="W55" s="13">
        <f t="shared" si="29"/>
        <v>0.88852947475275712</v>
      </c>
      <c r="X55" s="12">
        <v>9218862951</v>
      </c>
      <c r="Y55" s="13">
        <f t="shared" si="7"/>
        <v>0.79950835021223843</v>
      </c>
      <c r="Z55" s="14">
        <v>10971257000</v>
      </c>
      <c r="AA55" s="12">
        <v>10971257000</v>
      </c>
      <c r="AB55" s="12">
        <v>9601571938</v>
      </c>
      <c r="AC55" s="13">
        <f t="shared" si="30"/>
        <v>0.87515696132175191</v>
      </c>
      <c r="AD55" s="12">
        <v>8637132157</v>
      </c>
      <c r="AE55" s="13">
        <f t="shared" si="9"/>
        <v>0.78725091910616984</v>
      </c>
      <c r="AF55" s="14">
        <v>11885203000</v>
      </c>
      <c r="AG55" s="12">
        <v>11885203000</v>
      </c>
      <c r="AH55" s="12">
        <v>11058465418</v>
      </c>
      <c r="AI55" s="13">
        <f t="shared" si="32"/>
        <v>0.93043975925358613</v>
      </c>
      <c r="AJ55" s="12">
        <v>10090433792</v>
      </c>
      <c r="AK55" s="13">
        <f t="shared" si="11"/>
        <v>0.84899128706510107</v>
      </c>
      <c r="AL55" s="14">
        <v>12845312000</v>
      </c>
      <c r="AM55" s="12">
        <v>12893764442</v>
      </c>
      <c r="AN55" s="12">
        <v>12564043708</v>
      </c>
      <c r="AO55" s="13">
        <f t="shared" si="12"/>
        <v>0.97442789222005854</v>
      </c>
      <c r="AP55" s="12">
        <v>12042104494</v>
      </c>
      <c r="AQ55" s="13">
        <f t="shared" si="13"/>
        <v>0.93394792096357737</v>
      </c>
      <c r="AR55" s="14">
        <v>14097939000</v>
      </c>
      <c r="AS55" s="12">
        <v>14097939000</v>
      </c>
      <c r="AT55" s="12">
        <v>13434196591</v>
      </c>
      <c r="AU55" s="13">
        <f t="shared" si="14"/>
        <v>0.95291918847144963</v>
      </c>
      <c r="AV55" s="12">
        <v>13142485825</v>
      </c>
      <c r="AW55" s="13">
        <f t="shared" si="15"/>
        <v>0.93222745714816901</v>
      </c>
      <c r="AX55" s="14">
        <v>15006503000</v>
      </c>
      <c r="AY55" s="12">
        <v>14237221500</v>
      </c>
      <c r="AZ55" s="12">
        <v>13427358812</v>
      </c>
      <c r="BA55" s="13">
        <f t="shared" si="26"/>
        <v>0.94311652115547961</v>
      </c>
      <c r="BB55" s="12">
        <v>11883864758</v>
      </c>
      <c r="BC55" s="15">
        <f t="shared" si="17"/>
        <v>0.83470393138155508</v>
      </c>
      <c r="BD55" s="14">
        <v>14546920000</v>
      </c>
      <c r="BE55" s="12">
        <v>15316920000</v>
      </c>
      <c r="BF55" s="12">
        <v>14941391382</v>
      </c>
      <c r="BG55" s="13">
        <f t="shared" si="34"/>
        <v>0.97548275906644422</v>
      </c>
      <c r="BH55" s="12">
        <v>14284894569</v>
      </c>
      <c r="BI55" s="15">
        <f t="shared" si="19"/>
        <v>0.9326218697362133</v>
      </c>
      <c r="BJ55" s="14">
        <v>17315529000</v>
      </c>
      <c r="BK55" s="12">
        <v>17774940403</v>
      </c>
      <c r="BL55" s="12">
        <v>17624488369</v>
      </c>
      <c r="BM55" s="13">
        <f t="shared" si="35"/>
        <v>0.99153572216902586</v>
      </c>
      <c r="BN55" s="12">
        <v>16998990119</v>
      </c>
      <c r="BO55" s="15">
        <f t="shared" si="21"/>
        <v>0.95634582921757438</v>
      </c>
      <c r="BP55" s="14">
        <v>19129101000</v>
      </c>
      <c r="BQ55" s="12">
        <v>19500733000</v>
      </c>
      <c r="BR55" s="12">
        <v>19478567937</v>
      </c>
      <c r="BS55" s="13">
        <f t="shared" si="36"/>
        <v>0.99886337282808801</v>
      </c>
      <c r="BT55" s="12">
        <v>18937113410</v>
      </c>
      <c r="BU55" s="15">
        <f t="shared" si="23"/>
        <v>0.97109751771894937</v>
      </c>
      <c r="BV55" s="43">
        <v>23326000000</v>
      </c>
      <c r="BW55" s="43">
        <v>22037397380</v>
      </c>
      <c r="BX55" s="43">
        <v>21528514176</v>
      </c>
      <c r="BY55" s="13">
        <v>0.97690819858510891</v>
      </c>
      <c r="BZ55" s="43">
        <v>20355085968</v>
      </c>
      <c r="CA55" s="15">
        <v>0.92366106655013724</v>
      </c>
    </row>
    <row r="56" spans="1:79" ht="14.25" customHeight="1" x14ac:dyDescent="0.25">
      <c r="A56" s="16" t="s">
        <v>20</v>
      </c>
      <c r="B56" s="17">
        <v>5735689000</v>
      </c>
      <c r="C56" s="20">
        <v>5734181086</v>
      </c>
      <c r="D56" s="20">
        <v>4797340245</v>
      </c>
      <c r="E56" s="21">
        <f t="shared" si="37"/>
        <v>0.83662168547706028</v>
      </c>
      <c r="F56" s="20">
        <v>4624036922</v>
      </c>
      <c r="G56" s="21">
        <f t="shared" si="1"/>
        <v>0.80639883056528916</v>
      </c>
      <c r="H56" s="22">
        <v>8926534000</v>
      </c>
      <c r="I56" s="20">
        <v>8926534000</v>
      </c>
      <c r="J56" s="20">
        <v>8149559958</v>
      </c>
      <c r="K56" s="21">
        <f t="shared" si="27"/>
        <v>0.91295904524645288</v>
      </c>
      <c r="L56" s="20">
        <v>6009428793</v>
      </c>
      <c r="M56" s="21">
        <f t="shared" si="3"/>
        <v>0.67320964587151066</v>
      </c>
      <c r="N56" s="22">
        <v>7017984000</v>
      </c>
      <c r="O56" s="20">
        <v>8114314000</v>
      </c>
      <c r="P56" s="20">
        <v>7998345101</v>
      </c>
      <c r="Q56" s="21">
        <f t="shared" si="28"/>
        <v>0.98570810804215858</v>
      </c>
      <c r="R56" s="20">
        <v>7864757823</v>
      </c>
      <c r="S56" s="21">
        <f t="shared" si="5"/>
        <v>0.96924494455107357</v>
      </c>
      <c r="T56" s="22">
        <v>6715665000</v>
      </c>
      <c r="U56" s="20">
        <v>6715665000</v>
      </c>
      <c r="V56" s="20">
        <v>6405806702</v>
      </c>
      <c r="W56" s="21">
        <f t="shared" si="29"/>
        <v>0.95386037004525981</v>
      </c>
      <c r="X56" s="20">
        <v>6252880978</v>
      </c>
      <c r="Y56" s="21">
        <f t="shared" si="7"/>
        <v>0.9310888762319145</v>
      </c>
      <c r="Z56" s="22">
        <v>7596257000</v>
      </c>
      <c r="AA56" s="20">
        <v>7596257000</v>
      </c>
      <c r="AB56" s="20">
        <v>6511515923</v>
      </c>
      <c r="AC56" s="21">
        <f t="shared" si="30"/>
        <v>0.85720058220778994</v>
      </c>
      <c r="AD56" s="20">
        <v>6017657056</v>
      </c>
      <c r="AE56" s="21">
        <f t="shared" si="9"/>
        <v>0.7921871332157403</v>
      </c>
      <c r="AF56" s="22">
        <v>8756201000</v>
      </c>
      <c r="AG56" s="20">
        <v>8756201000</v>
      </c>
      <c r="AH56" s="20">
        <v>7943100942</v>
      </c>
      <c r="AI56" s="21">
        <f t="shared" si="32"/>
        <v>0.90714008757907683</v>
      </c>
      <c r="AJ56" s="20">
        <v>7403817703</v>
      </c>
      <c r="AK56" s="21">
        <f t="shared" si="11"/>
        <v>0.84555136445588674</v>
      </c>
      <c r="AL56" s="22">
        <v>9588020000</v>
      </c>
      <c r="AM56" s="20">
        <v>9636472442</v>
      </c>
      <c r="AN56" s="20">
        <v>9380723231</v>
      </c>
      <c r="AO56" s="21">
        <f t="shared" si="12"/>
        <v>0.97346028720163902</v>
      </c>
      <c r="AP56" s="20">
        <v>9204681960</v>
      </c>
      <c r="AQ56" s="21">
        <f t="shared" si="13"/>
        <v>0.95519205968793452</v>
      </c>
      <c r="AR56" s="22">
        <v>9768712000</v>
      </c>
      <c r="AS56" s="20">
        <v>9768712000</v>
      </c>
      <c r="AT56" s="20">
        <v>9277202133</v>
      </c>
      <c r="AU56" s="21">
        <f t="shared" si="14"/>
        <v>0.94968529454036521</v>
      </c>
      <c r="AV56" s="20">
        <v>9184238667</v>
      </c>
      <c r="AW56" s="21">
        <f t="shared" si="15"/>
        <v>0.94016884385577137</v>
      </c>
      <c r="AX56" s="22">
        <v>10667471000</v>
      </c>
      <c r="AY56" s="20">
        <v>10548189500</v>
      </c>
      <c r="AZ56" s="20">
        <v>9856150521</v>
      </c>
      <c r="BA56" s="21">
        <f t="shared" si="26"/>
        <v>0.93439262927538413</v>
      </c>
      <c r="BB56" s="20">
        <v>8999348467</v>
      </c>
      <c r="BC56" s="23">
        <f t="shared" si="17"/>
        <v>0.85316522489475566</v>
      </c>
      <c r="BD56" s="22">
        <v>10747217000</v>
      </c>
      <c r="BE56" s="20">
        <v>11517217000</v>
      </c>
      <c r="BF56" s="20">
        <v>11147319609</v>
      </c>
      <c r="BG56" s="21">
        <f t="shared" si="34"/>
        <v>0.96788309267768424</v>
      </c>
      <c r="BH56" s="20">
        <v>10783777266</v>
      </c>
      <c r="BI56" s="23">
        <f t="shared" si="19"/>
        <v>0.93631797212816259</v>
      </c>
      <c r="BJ56" s="22">
        <v>12315529000</v>
      </c>
      <c r="BK56" s="20">
        <v>12774940403</v>
      </c>
      <c r="BL56" s="20">
        <v>12624536685</v>
      </c>
      <c r="BM56" s="21">
        <f t="shared" si="35"/>
        <v>0.9882266599095304</v>
      </c>
      <c r="BN56" s="20">
        <v>12414590623</v>
      </c>
      <c r="BO56" s="23">
        <f t="shared" si="21"/>
        <v>0.97179244923010544</v>
      </c>
      <c r="BP56" s="22">
        <v>14982247000</v>
      </c>
      <c r="BQ56" s="20">
        <v>15353879000</v>
      </c>
      <c r="BR56" s="20">
        <v>15332215417</v>
      </c>
      <c r="BS56" s="21">
        <f t="shared" si="36"/>
        <v>0.99858904821380967</v>
      </c>
      <c r="BT56" s="20">
        <v>15090995331</v>
      </c>
      <c r="BU56" s="23">
        <f t="shared" si="23"/>
        <v>0.9828783547792711</v>
      </c>
      <c r="BV56" s="45">
        <v>18808235000</v>
      </c>
      <c r="BW56" s="45">
        <v>17852078899</v>
      </c>
      <c r="BX56" s="45">
        <v>17406175491</v>
      </c>
      <c r="BY56" s="21">
        <v>0.97502232594182758</v>
      </c>
      <c r="BZ56" s="45">
        <v>16837378529</v>
      </c>
      <c r="CA56" s="23">
        <v>0.94316066068603144</v>
      </c>
    </row>
    <row r="57" spans="1:79" ht="14.25" customHeight="1" x14ac:dyDescent="0.25">
      <c r="A57" s="16" t="s">
        <v>22</v>
      </c>
      <c r="B57" s="17">
        <v>3290000000</v>
      </c>
      <c r="C57" s="20">
        <v>3290000000</v>
      </c>
      <c r="D57" s="20">
        <v>2576311001</v>
      </c>
      <c r="E57" s="21">
        <f t="shared" si="37"/>
        <v>0.78307325258358662</v>
      </c>
      <c r="F57" s="20">
        <v>2112713778</v>
      </c>
      <c r="G57" s="21">
        <f t="shared" si="1"/>
        <v>0.64216224255319154</v>
      </c>
      <c r="H57" s="22">
        <v>3040000000</v>
      </c>
      <c r="I57" s="20">
        <v>3040000000</v>
      </c>
      <c r="J57" s="20">
        <v>2876161200</v>
      </c>
      <c r="K57" s="21">
        <f t="shared" si="27"/>
        <v>0.94610565789473688</v>
      </c>
      <c r="L57" s="20">
        <v>2129631448</v>
      </c>
      <c r="M57" s="21">
        <f t="shared" si="3"/>
        <v>0.7005366605263158</v>
      </c>
      <c r="N57" s="22">
        <v>2125000000</v>
      </c>
      <c r="O57" s="20">
        <v>2125000000</v>
      </c>
      <c r="P57" s="20">
        <v>2099388912</v>
      </c>
      <c r="Q57" s="21">
        <f t="shared" si="28"/>
        <v>0.98794772329411762</v>
      </c>
      <c r="R57" s="20">
        <v>1997450267</v>
      </c>
      <c r="S57" s="21">
        <f t="shared" si="5"/>
        <v>0.93997659623529417</v>
      </c>
      <c r="T57" s="22">
        <v>4815000000</v>
      </c>
      <c r="U57" s="20">
        <v>4815000000</v>
      </c>
      <c r="V57" s="20">
        <v>3839529014</v>
      </c>
      <c r="W57" s="21">
        <f t="shared" si="29"/>
        <v>0.79740997175493256</v>
      </c>
      <c r="X57" s="20">
        <v>2965981973</v>
      </c>
      <c r="Y57" s="21">
        <f t="shared" si="7"/>
        <v>0.61598794870197304</v>
      </c>
      <c r="Z57" s="22">
        <v>3375000000</v>
      </c>
      <c r="AA57" s="20">
        <v>3375000000</v>
      </c>
      <c r="AB57" s="20">
        <v>3090056015</v>
      </c>
      <c r="AC57" s="21">
        <f t="shared" si="30"/>
        <v>0.91557215259259261</v>
      </c>
      <c r="AD57" s="20">
        <v>2619475101</v>
      </c>
      <c r="AE57" s="21">
        <f t="shared" si="9"/>
        <v>0.77614077066666665</v>
      </c>
      <c r="AF57" s="22">
        <v>3129002000</v>
      </c>
      <c r="AG57" s="20">
        <v>3129002000</v>
      </c>
      <c r="AH57" s="20">
        <v>3115364476</v>
      </c>
      <c r="AI57" s="21">
        <f t="shared" si="32"/>
        <v>0.99564157389480734</v>
      </c>
      <c r="AJ57" s="20">
        <v>2686616089</v>
      </c>
      <c r="AK57" s="21">
        <f t="shared" si="11"/>
        <v>0.85861756847710546</v>
      </c>
      <c r="AL57" s="22">
        <v>3257292000</v>
      </c>
      <c r="AM57" s="20">
        <v>3257292000</v>
      </c>
      <c r="AN57" s="20">
        <v>3183320477</v>
      </c>
      <c r="AO57" s="21">
        <f t="shared" si="12"/>
        <v>0.97729048454974254</v>
      </c>
      <c r="AP57" s="20">
        <v>2837422534</v>
      </c>
      <c r="AQ57" s="21">
        <f t="shared" si="13"/>
        <v>0.87109861013381673</v>
      </c>
      <c r="AR57" s="22">
        <v>4329227000</v>
      </c>
      <c r="AS57" s="20">
        <v>4329227000</v>
      </c>
      <c r="AT57" s="20">
        <v>4156994458</v>
      </c>
      <c r="AU57" s="21">
        <f t="shared" si="14"/>
        <v>0.96021632915067745</v>
      </c>
      <c r="AV57" s="20">
        <v>3958247158</v>
      </c>
      <c r="AW57" s="21">
        <f t="shared" si="15"/>
        <v>0.91430806423409994</v>
      </c>
      <c r="AX57" s="22">
        <v>4339032000</v>
      </c>
      <c r="AY57" s="20">
        <v>3689032000</v>
      </c>
      <c r="AZ57" s="20">
        <v>3571208291</v>
      </c>
      <c r="BA57" s="21">
        <f t="shared" si="26"/>
        <v>0.96806107699797672</v>
      </c>
      <c r="BB57" s="20">
        <v>2884516291</v>
      </c>
      <c r="BC57" s="23">
        <f t="shared" si="17"/>
        <v>0.78191685271366584</v>
      </c>
      <c r="BD57" s="22">
        <v>3799703000</v>
      </c>
      <c r="BE57" s="20">
        <v>3799703000</v>
      </c>
      <c r="BF57" s="20">
        <v>3794071773</v>
      </c>
      <c r="BG57" s="21">
        <f t="shared" si="34"/>
        <v>0.99851798232651345</v>
      </c>
      <c r="BH57" s="20">
        <v>3501117303</v>
      </c>
      <c r="BI57" s="23">
        <f t="shared" si="19"/>
        <v>0.92141867482800632</v>
      </c>
      <c r="BJ57" s="22">
        <v>5000000000</v>
      </c>
      <c r="BK57" s="20">
        <v>5000000000</v>
      </c>
      <c r="BL57" s="20">
        <v>4999951684</v>
      </c>
      <c r="BM57" s="21">
        <f t="shared" si="35"/>
        <v>0.99999033680000005</v>
      </c>
      <c r="BN57" s="20">
        <v>4584399496</v>
      </c>
      <c r="BO57" s="23">
        <f t="shared" si="21"/>
        <v>0.91687989920000001</v>
      </c>
      <c r="BP57" s="22">
        <v>4146854000</v>
      </c>
      <c r="BQ57" s="20">
        <v>4146854000</v>
      </c>
      <c r="BR57" s="20">
        <v>4146352520</v>
      </c>
      <c r="BS57" s="21">
        <f t="shared" si="36"/>
        <v>0.99987906977192831</v>
      </c>
      <c r="BT57" s="20">
        <v>3846118079</v>
      </c>
      <c r="BU57" s="23">
        <f t="shared" si="23"/>
        <v>0.92747853650019996</v>
      </c>
      <c r="BV57" s="45">
        <v>4517765000</v>
      </c>
      <c r="BW57" s="45">
        <v>4185318481</v>
      </c>
      <c r="BX57" s="45">
        <v>4122338685</v>
      </c>
      <c r="BY57" s="21">
        <v>0.98495220942303241</v>
      </c>
      <c r="BZ57" s="45">
        <v>3517707439</v>
      </c>
      <c r="CA57" s="23">
        <v>0.84048739778567882</v>
      </c>
    </row>
    <row r="58" spans="1:79" ht="14.25" customHeight="1" x14ac:dyDescent="0.25">
      <c r="A58" s="11" t="s">
        <v>40</v>
      </c>
      <c r="B58" s="42">
        <v>75451704000</v>
      </c>
      <c r="C58" s="12">
        <v>72656467663</v>
      </c>
      <c r="D58" s="12">
        <v>66136980217</v>
      </c>
      <c r="E58" s="13">
        <f t="shared" si="37"/>
        <v>0.91026968891139715</v>
      </c>
      <c r="F58" s="12">
        <v>51326224597</v>
      </c>
      <c r="G58" s="13">
        <f t="shared" si="1"/>
        <v>0.70642334052165412</v>
      </c>
      <c r="H58" s="14">
        <v>91614107000</v>
      </c>
      <c r="I58" s="12">
        <v>84002123878</v>
      </c>
      <c r="J58" s="12">
        <v>77309133248</v>
      </c>
      <c r="K58" s="13">
        <f t="shared" si="27"/>
        <v>0.92032355467915872</v>
      </c>
      <c r="L58" s="12">
        <v>52953802521</v>
      </c>
      <c r="M58" s="13">
        <f t="shared" si="3"/>
        <v>0.63038647210762377</v>
      </c>
      <c r="N58" s="14">
        <v>122590845000</v>
      </c>
      <c r="O58" s="12">
        <v>72403645000</v>
      </c>
      <c r="P58" s="12">
        <v>67721513645</v>
      </c>
      <c r="Q58" s="13">
        <f t="shared" si="28"/>
        <v>0.93533293310026033</v>
      </c>
      <c r="R58" s="12">
        <v>51298901169</v>
      </c>
      <c r="S58" s="13">
        <f t="shared" si="5"/>
        <v>0.70851268840125381</v>
      </c>
      <c r="T58" s="14">
        <v>102246527000</v>
      </c>
      <c r="U58" s="12">
        <v>99180586372</v>
      </c>
      <c r="V58" s="12">
        <v>80896831060</v>
      </c>
      <c r="W58" s="13">
        <f t="shared" si="29"/>
        <v>0.81565187320608801</v>
      </c>
      <c r="X58" s="12">
        <v>65158413172</v>
      </c>
      <c r="Y58" s="13">
        <f t="shared" si="7"/>
        <v>0.65696741222730948</v>
      </c>
      <c r="Z58" s="14">
        <v>109700754000</v>
      </c>
      <c r="AA58" s="12">
        <v>108427768000</v>
      </c>
      <c r="AB58" s="12">
        <v>81101810736</v>
      </c>
      <c r="AC58" s="13">
        <f t="shared" si="30"/>
        <v>0.7479800814123555</v>
      </c>
      <c r="AD58" s="12">
        <v>47930017239</v>
      </c>
      <c r="AE58" s="13">
        <f t="shared" si="9"/>
        <v>0.44204559517447595</v>
      </c>
      <c r="AF58" s="14">
        <v>144463832000</v>
      </c>
      <c r="AG58" s="12">
        <v>143380952000</v>
      </c>
      <c r="AH58" s="12">
        <v>122710634571</v>
      </c>
      <c r="AI58" s="13">
        <f t="shared" si="32"/>
        <v>0.85583637756150477</v>
      </c>
      <c r="AJ58" s="12">
        <v>58592716309</v>
      </c>
      <c r="AK58" s="13">
        <f t="shared" si="11"/>
        <v>0.40865062961082865</v>
      </c>
      <c r="AL58" s="14">
        <v>165977667000</v>
      </c>
      <c r="AM58" s="12">
        <v>142600667000</v>
      </c>
      <c r="AN58" s="12">
        <v>130025955567</v>
      </c>
      <c r="AO58" s="13">
        <f t="shared" si="12"/>
        <v>0.91181870535710752</v>
      </c>
      <c r="AP58" s="12">
        <v>76716757032</v>
      </c>
      <c r="AQ58" s="13">
        <f t="shared" si="13"/>
        <v>0.53798315706335376</v>
      </c>
      <c r="AR58" s="14">
        <v>370403049000</v>
      </c>
      <c r="AS58" s="12">
        <v>368295049000</v>
      </c>
      <c r="AT58" s="12">
        <v>353339546823</v>
      </c>
      <c r="AU58" s="13">
        <f t="shared" si="14"/>
        <v>0.95939260596196607</v>
      </c>
      <c r="AV58" s="12">
        <v>315811051919</v>
      </c>
      <c r="AW58" s="13">
        <f t="shared" si="15"/>
        <v>0.85749469827654401</v>
      </c>
      <c r="AX58" s="14">
        <v>118847250000</v>
      </c>
      <c r="AY58" s="12">
        <v>109415343692</v>
      </c>
      <c r="AZ58" s="12">
        <v>101304972426</v>
      </c>
      <c r="BA58" s="13">
        <f t="shared" si="26"/>
        <v>0.92587537549733079</v>
      </c>
      <c r="BB58" s="12">
        <v>65768943291</v>
      </c>
      <c r="BC58" s="15">
        <f t="shared" si="17"/>
        <v>0.60109433532592149</v>
      </c>
      <c r="BD58" s="14">
        <v>171377158000</v>
      </c>
      <c r="BE58" s="12">
        <v>171205158000</v>
      </c>
      <c r="BF58" s="12">
        <v>151945058461</v>
      </c>
      <c r="BG58" s="13">
        <f t="shared" si="34"/>
        <v>0.8875028079527838</v>
      </c>
      <c r="BH58" s="12">
        <v>120627798616</v>
      </c>
      <c r="BI58" s="15">
        <f t="shared" si="19"/>
        <v>0.70458039947604845</v>
      </c>
      <c r="BJ58" s="14">
        <v>190711637000</v>
      </c>
      <c r="BK58" s="12">
        <v>203708176618</v>
      </c>
      <c r="BL58" s="12">
        <v>199543783691</v>
      </c>
      <c r="BM58" s="13">
        <f t="shared" si="35"/>
        <v>0.97955706542497212</v>
      </c>
      <c r="BN58" s="12">
        <v>159884712915</v>
      </c>
      <c r="BO58" s="15">
        <f t="shared" si="21"/>
        <v>0.78487135651319906</v>
      </c>
      <c r="BP58" s="14">
        <v>209929820000</v>
      </c>
      <c r="BQ58" s="12">
        <v>211752529664</v>
      </c>
      <c r="BR58" s="12">
        <v>198829732874</v>
      </c>
      <c r="BS58" s="13">
        <f t="shared" si="36"/>
        <v>0.93897217279762679</v>
      </c>
      <c r="BT58" s="12">
        <v>150319562181</v>
      </c>
      <c r="BU58" s="15">
        <f t="shared" si="23"/>
        <v>0.70988319440396175</v>
      </c>
      <c r="BV58" s="43">
        <v>190039606000</v>
      </c>
      <c r="BW58" s="43">
        <v>168273134111</v>
      </c>
      <c r="BX58" s="43">
        <v>150328244634</v>
      </c>
      <c r="BY58" s="13">
        <v>0.89335855915559992</v>
      </c>
      <c r="BZ58" s="43">
        <v>122333085097</v>
      </c>
      <c r="CA58" s="15">
        <v>0.72699118456012102</v>
      </c>
    </row>
    <row r="59" spans="1:79" ht="14.25" customHeight="1" x14ac:dyDescent="0.25">
      <c r="A59" s="16" t="s">
        <v>20</v>
      </c>
      <c r="B59" s="17">
        <v>21599327000</v>
      </c>
      <c r="C59" s="20">
        <v>21599327000</v>
      </c>
      <c r="D59" s="20">
        <v>19495342582</v>
      </c>
      <c r="E59" s="21">
        <f t="shared" si="37"/>
        <v>0.90259027894711719</v>
      </c>
      <c r="F59" s="20">
        <v>17992837106</v>
      </c>
      <c r="G59" s="21">
        <f t="shared" si="1"/>
        <v>0.83302767285295509</v>
      </c>
      <c r="H59" s="22">
        <v>21355833000</v>
      </c>
      <c r="I59" s="20">
        <v>21355833000</v>
      </c>
      <c r="J59" s="20">
        <v>20248189693</v>
      </c>
      <c r="K59" s="21">
        <f t="shared" si="27"/>
        <v>0.94813392167844723</v>
      </c>
      <c r="L59" s="20">
        <v>17314364419</v>
      </c>
      <c r="M59" s="21">
        <f t="shared" si="3"/>
        <v>0.81075575085270613</v>
      </c>
      <c r="N59" s="22">
        <v>21688627000</v>
      </c>
      <c r="O59" s="20">
        <v>21688627000</v>
      </c>
      <c r="P59" s="20">
        <v>20488990128</v>
      </c>
      <c r="Q59" s="21">
        <f t="shared" si="28"/>
        <v>0.94468820585092828</v>
      </c>
      <c r="R59" s="20">
        <v>18558347579</v>
      </c>
      <c r="S59" s="21">
        <f t="shared" si="5"/>
        <v>0.85567184953662578</v>
      </c>
      <c r="T59" s="22">
        <v>23006817000</v>
      </c>
      <c r="U59" s="20">
        <v>23006817000</v>
      </c>
      <c r="V59" s="20">
        <v>20771766931</v>
      </c>
      <c r="W59" s="21">
        <f t="shared" si="29"/>
        <v>0.90285270365735515</v>
      </c>
      <c r="X59" s="20">
        <v>19024342527</v>
      </c>
      <c r="Y59" s="21">
        <f t="shared" si="7"/>
        <v>0.82690024121980887</v>
      </c>
      <c r="Z59" s="22">
        <v>25159411000</v>
      </c>
      <c r="AA59" s="20">
        <v>23886425000</v>
      </c>
      <c r="AB59" s="20">
        <v>21807332126</v>
      </c>
      <c r="AC59" s="21">
        <f t="shared" si="30"/>
        <v>0.91295922792967132</v>
      </c>
      <c r="AD59" s="20">
        <v>18909113804</v>
      </c>
      <c r="AE59" s="21">
        <f t="shared" si="9"/>
        <v>0.79162594670403796</v>
      </c>
      <c r="AF59" s="22">
        <v>25682036000</v>
      </c>
      <c r="AG59" s="20">
        <v>25682036000</v>
      </c>
      <c r="AH59" s="20">
        <v>22586166518</v>
      </c>
      <c r="AI59" s="21">
        <f t="shared" si="32"/>
        <v>0.87945389212911318</v>
      </c>
      <c r="AJ59" s="20">
        <v>19331880069</v>
      </c>
      <c r="AK59" s="21">
        <f t="shared" si="11"/>
        <v>0.75273938830239162</v>
      </c>
      <c r="AL59" s="22">
        <v>27110004000</v>
      </c>
      <c r="AM59" s="20">
        <v>25898004000</v>
      </c>
      <c r="AN59" s="20">
        <v>23987047869</v>
      </c>
      <c r="AO59" s="21">
        <f t="shared" si="12"/>
        <v>0.92621222349799626</v>
      </c>
      <c r="AP59" s="20">
        <v>21102774323</v>
      </c>
      <c r="AQ59" s="21">
        <f t="shared" si="13"/>
        <v>0.81484172768681329</v>
      </c>
      <c r="AR59" s="22">
        <v>27710562000</v>
      </c>
      <c r="AS59" s="20">
        <v>27538562000</v>
      </c>
      <c r="AT59" s="20">
        <v>26157274833</v>
      </c>
      <c r="AU59" s="21">
        <f t="shared" si="14"/>
        <v>0.94984171043498933</v>
      </c>
      <c r="AV59" s="20">
        <v>22641765166</v>
      </c>
      <c r="AW59" s="21">
        <f t="shared" si="15"/>
        <v>0.82218400387064505</v>
      </c>
      <c r="AX59" s="22">
        <v>29254299000</v>
      </c>
      <c r="AY59" s="20">
        <v>29254299000</v>
      </c>
      <c r="AZ59" s="20">
        <v>26417004242</v>
      </c>
      <c r="BA59" s="21">
        <f t="shared" si="26"/>
        <v>0.90301272445461778</v>
      </c>
      <c r="BB59" s="20">
        <v>21972138043</v>
      </c>
      <c r="BC59" s="23">
        <f t="shared" si="17"/>
        <v>0.75107381800534678</v>
      </c>
      <c r="BD59" s="22">
        <v>28662345000</v>
      </c>
      <c r="BE59" s="20">
        <v>28662345000</v>
      </c>
      <c r="BF59" s="20">
        <v>27408720263</v>
      </c>
      <c r="BG59" s="21">
        <f t="shared" si="34"/>
        <v>0.95626231081232194</v>
      </c>
      <c r="BH59" s="20">
        <v>24432153727</v>
      </c>
      <c r="BI59" s="23">
        <f t="shared" si="19"/>
        <v>0.85241293854358391</v>
      </c>
      <c r="BJ59" s="22">
        <v>28826780000</v>
      </c>
      <c r="BK59" s="20">
        <v>29250923113</v>
      </c>
      <c r="BL59" s="20">
        <v>28964675832</v>
      </c>
      <c r="BM59" s="21">
        <f t="shared" si="35"/>
        <v>0.99021407700898223</v>
      </c>
      <c r="BN59" s="20">
        <v>28219213762</v>
      </c>
      <c r="BO59" s="23">
        <f t="shared" si="21"/>
        <v>0.96472899856820327</v>
      </c>
      <c r="BP59" s="22">
        <v>31517336000</v>
      </c>
      <c r="BQ59" s="20">
        <v>34103705000</v>
      </c>
      <c r="BR59" s="20">
        <v>32783569296</v>
      </c>
      <c r="BS59" s="21">
        <f t="shared" si="36"/>
        <v>0.96129054881280496</v>
      </c>
      <c r="BT59" s="20">
        <v>31515993593</v>
      </c>
      <c r="BU59" s="23">
        <f t="shared" si="23"/>
        <v>0.92412227917758494</v>
      </c>
      <c r="BV59" s="45">
        <v>38071000000</v>
      </c>
      <c r="BW59" s="45">
        <v>37682158676</v>
      </c>
      <c r="BX59" s="45">
        <v>34075367101</v>
      </c>
      <c r="BY59" s="21">
        <v>0.90428383877866347</v>
      </c>
      <c r="BZ59" s="45">
        <v>32979337829</v>
      </c>
      <c r="CA59" s="23">
        <v>0.87519767942606597</v>
      </c>
    </row>
    <row r="60" spans="1:79" ht="14.25" customHeight="1" x14ac:dyDescent="0.25">
      <c r="A60" s="16" t="s">
        <v>22</v>
      </c>
      <c r="B60" s="17">
        <v>53852377000</v>
      </c>
      <c r="C60" s="20">
        <v>51057140663</v>
      </c>
      <c r="D60" s="20">
        <v>46641637635</v>
      </c>
      <c r="E60" s="21">
        <f t="shared" si="37"/>
        <v>0.91351840368139103</v>
      </c>
      <c r="F60" s="20">
        <v>33333387491</v>
      </c>
      <c r="G60" s="21">
        <f t="shared" si="1"/>
        <v>0.65286436056055874</v>
      </c>
      <c r="H60" s="22">
        <v>70258274000</v>
      </c>
      <c r="I60" s="20">
        <v>62646290878</v>
      </c>
      <c r="J60" s="20">
        <v>57060943555</v>
      </c>
      <c r="K60" s="21">
        <f t="shared" si="27"/>
        <v>0.9108431282248276</v>
      </c>
      <c r="L60" s="20">
        <v>35639438102</v>
      </c>
      <c r="M60" s="21">
        <f t="shared" si="3"/>
        <v>0.56889941291824808</v>
      </c>
      <c r="N60" s="22">
        <v>100902218000</v>
      </c>
      <c r="O60" s="20">
        <v>50715018000</v>
      </c>
      <c r="P60" s="20">
        <v>47232523517</v>
      </c>
      <c r="Q60" s="21">
        <f t="shared" si="28"/>
        <v>0.93133208622739716</v>
      </c>
      <c r="R60" s="20">
        <v>32740553590</v>
      </c>
      <c r="S60" s="21">
        <f t="shared" si="5"/>
        <v>0.64557905884998401</v>
      </c>
      <c r="T60" s="22">
        <v>79239710000</v>
      </c>
      <c r="U60" s="20">
        <v>76173769372</v>
      </c>
      <c r="V60" s="20">
        <v>60125064129</v>
      </c>
      <c r="W60" s="21">
        <f t="shared" si="29"/>
        <v>0.78931454521273581</v>
      </c>
      <c r="X60" s="20">
        <v>46134070645</v>
      </c>
      <c r="Y60" s="21">
        <f t="shared" si="7"/>
        <v>0.60564248067731818</v>
      </c>
      <c r="Z60" s="22">
        <v>84541343000</v>
      </c>
      <c r="AA60" s="20">
        <v>84541343000</v>
      </c>
      <c r="AB60" s="20">
        <v>59294478610</v>
      </c>
      <c r="AC60" s="21">
        <f t="shared" si="30"/>
        <v>0.70136665098873574</v>
      </c>
      <c r="AD60" s="20">
        <v>29020903435</v>
      </c>
      <c r="AE60" s="21">
        <f t="shared" si="9"/>
        <v>0.34327469147254969</v>
      </c>
      <c r="AF60" s="22">
        <v>118781796000</v>
      </c>
      <c r="AG60" s="20">
        <v>117698916000</v>
      </c>
      <c r="AH60" s="20">
        <v>100124468053</v>
      </c>
      <c r="AI60" s="21">
        <f t="shared" si="32"/>
        <v>0.8506830092895673</v>
      </c>
      <c r="AJ60" s="20">
        <v>39260836240</v>
      </c>
      <c r="AK60" s="21">
        <f t="shared" si="11"/>
        <v>0.33357007502091185</v>
      </c>
      <c r="AL60" s="22">
        <v>138867663000</v>
      </c>
      <c r="AM60" s="20">
        <v>116702663000</v>
      </c>
      <c r="AN60" s="20">
        <v>106038907698</v>
      </c>
      <c r="AO60" s="21">
        <f t="shared" si="12"/>
        <v>0.90862457609900471</v>
      </c>
      <c r="AP60" s="20">
        <v>55613982709</v>
      </c>
      <c r="AQ60" s="21">
        <f t="shared" si="13"/>
        <v>0.47654424740076412</v>
      </c>
      <c r="AR60" s="22">
        <v>342692487000</v>
      </c>
      <c r="AS60" s="20">
        <v>340756487000</v>
      </c>
      <c r="AT60" s="20">
        <v>327182271990</v>
      </c>
      <c r="AU60" s="21">
        <f t="shared" si="14"/>
        <v>0.96016447073537292</v>
      </c>
      <c r="AV60" s="20">
        <v>293169286753</v>
      </c>
      <c r="AW60" s="21">
        <f t="shared" si="15"/>
        <v>0.8603483658786516</v>
      </c>
      <c r="AX60" s="22">
        <v>89592951000</v>
      </c>
      <c r="AY60" s="20">
        <v>80161044692</v>
      </c>
      <c r="AZ60" s="20">
        <v>74887968184</v>
      </c>
      <c r="BA60" s="21">
        <f t="shared" si="26"/>
        <v>0.93421896473205213</v>
      </c>
      <c r="BB60" s="20">
        <v>43796805248</v>
      </c>
      <c r="BC60" s="23">
        <f t="shared" si="17"/>
        <v>0.54636021045233307</v>
      </c>
      <c r="BD60" s="22">
        <v>142714813000</v>
      </c>
      <c r="BE60" s="20">
        <v>142542813000</v>
      </c>
      <c r="BF60" s="20">
        <v>124536338198</v>
      </c>
      <c r="BG60" s="21">
        <f t="shared" si="34"/>
        <v>0.87367672614963754</v>
      </c>
      <c r="BH60" s="20">
        <v>96195644889</v>
      </c>
      <c r="BI60" s="23">
        <f t="shared" si="19"/>
        <v>0.6748544024383748</v>
      </c>
      <c r="BJ60" s="22">
        <v>161884857000</v>
      </c>
      <c r="BK60" s="20">
        <v>174457253505</v>
      </c>
      <c r="BL60" s="20">
        <v>170579107859</v>
      </c>
      <c r="BM60" s="21">
        <f t="shared" si="35"/>
        <v>0.97777022412032388</v>
      </c>
      <c r="BN60" s="20">
        <v>131665499153</v>
      </c>
      <c r="BO60" s="23">
        <f t="shared" si="21"/>
        <v>0.75471496029958096</v>
      </c>
      <c r="BP60" s="22">
        <v>178412484000</v>
      </c>
      <c r="BQ60" s="20">
        <v>177648824664</v>
      </c>
      <c r="BR60" s="20">
        <v>166046163578</v>
      </c>
      <c r="BS60" s="21">
        <f t="shared" si="36"/>
        <v>0.93468765634703777</v>
      </c>
      <c r="BT60" s="20">
        <v>118803568588</v>
      </c>
      <c r="BU60" s="23">
        <f t="shared" si="23"/>
        <v>0.66875516239807231</v>
      </c>
      <c r="BV60" s="45">
        <v>151968606000</v>
      </c>
      <c r="BW60" s="45">
        <v>130590975435</v>
      </c>
      <c r="BX60" s="45">
        <v>116252877533</v>
      </c>
      <c r="BY60" s="21">
        <v>0.89020605861745317</v>
      </c>
      <c r="BZ60" s="45">
        <v>89353747268</v>
      </c>
      <c r="CA60" s="23">
        <v>0.68422604985039481</v>
      </c>
    </row>
    <row r="61" spans="1:79" ht="14.25" customHeight="1" x14ac:dyDescent="0.25">
      <c r="A61" s="11" t="s">
        <v>41</v>
      </c>
      <c r="B61" s="42">
        <v>17163655000</v>
      </c>
      <c r="C61" s="12">
        <v>16812245862</v>
      </c>
      <c r="D61" s="12">
        <v>15874391667</v>
      </c>
      <c r="E61" s="13">
        <f t="shared" si="37"/>
        <v>0.94421600762336033</v>
      </c>
      <c r="F61" s="12">
        <v>13292133493</v>
      </c>
      <c r="G61" s="13">
        <f t="shared" si="1"/>
        <v>0.79062212164310786</v>
      </c>
      <c r="H61" s="14">
        <v>18023858000</v>
      </c>
      <c r="I61" s="12">
        <v>18328096325</v>
      </c>
      <c r="J61" s="12">
        <v>17883030106</v>
      </c>
      <c r="K61" s="13">
        <f t="shared" si="27"/>
        <v>0.9757167241426532</v>
      </c>
      <c r="L61" s="12">
        <v>15883589714</v>
      </c>
      <c r="M61" s="13">
        <f t="shared" si="3"/>
        <v>0.86662517657845184</v>
      </c>
      <c r="N61" s="14">
        <v>17457841000</v>
      </c>
      <c r="O61" s="12">
        <v>17457841000</v>
      </c>
      <c r="P61" s="12">
        <v>16848240610</v>
      </c>
      <c r="Q61" s="13">
        <f t="shared" si="28"/>
        <v>0.96508157051035115</v>
      </c>
      <c r="R61" s="12">
        <v>14706640211</v>
      </c>
      <c r="S61" s="13">
        <f t="shared" si="5"/>
        <v>0.84240887581688939</v>
      </c>
      <c r="T61" s="14">
        <v>35678522000</v>
      </c>
      <c r="U61" s="12">
        <v>35678522000</v>
      </c>
      <c r="V61" s="12">
        <v>34146739080</v>
      </c>
      <c r="W61" s="13">
        <f t="shared" si="29"/>
        <v>0.9570670859067536</v>
      </c>
      <c r="X61" s="12">
        <v>23784444865</v>
      </c>
      <c r="Y61" s="13">
        <f t="shared" si="7"/>
        <v>0.66663201084955259</v>
      </c>
      <c r="Z61" s="14">
        <v>25475747000</v>
      </c>
      <c r="AA61" s="12">
        <v>25475747000</v>
      </c>
      <c r="AB61" s="12">
        <v>24826583195</v>
      </c>
      <c r="AC61" s="13">
        <f t="shared" si="30"/>
        <v>0.97451836034484096</v>
      </c>
      <c r="AD61" s="12">
        <v>20997823538</v>
      </c>
      <c r="AE61" s="13">
        <f t="shared" si="9"/>
        <v>0.82422798193120694</v>
      </c>
      <c r="AF61" s="14">
        <v>27703096000</v>
      </c>
      <c r="AG61" s="12">
        <v>33724096000</v>
      </c>
      <c r="AH61" s="12">
        <v>32814010402</v>
      </c>
      <c r="AI61" s="13">
        <f t="shared" si="32"/>
        <v>0.97301378818278772</v>
      </c>
      <c r="AJ61" s="12">
        <v>28050762344</v>
      </c>
      <c r="AK61" s="13">
        <f t="shared" si="11"/>
        <v>0.8317721057370967</v>
      </c>
      <c r="AL61" s="14">
        <v>36618521000</v>
      </c>
      <c r="AM61" s="12">
        <v>43618521000</v>
      </c>
      <c r="AN61" s="12">
        <v>42270827135</v>
      </c>
      <c r="AO61" s="13">
        <f t="shared" si="12"/>
        <v>0.969102715220445</v>
      </c>
      <c r="AP61" s="12">
        <v>36162854336</v>
      </c>
      <c r="AQ61" s="13">
        <f t="shared" si="13"/>
        <v>0.82907108051646228</v>
      </c>
      <c r="AR61" s="14">
        <v>41264580000</v>
      </c>
      <c r="AS61" s="12">
        <v>41264580000</v>
      </c>
      <c r="AT61" s="12">
        <v>39653581925</v>
      </c>
      <c r="AU61" s="13">
        <f t="shared" si="14"/>
        <v>0.96095930032487908</v>
      </c>
      <c r="AV61" s="12">
        <v>33269618297</v>
      </c>
      <c r="AW61" s="13">
        <f t="shared" si="15"/>
        <v>0.80625122797808679</v>
      </c>
      <c r="AX61" s="14">
        <v>37818211000</v>
      </c>
      <c r="AY61" s="12">
        <v>36215199064</v>
      </c>
      <c r="AZ61" s="12">
        <v>35283100016</v>
      </c>
      <c r="BA61" s="13">
        <f t="shared" si="26"/>
        <v>0.97426221387454526</v>
      </c>
      <c r="BB61" s="12">
        <v>29994848120</v>
      </c>
      <c r="BC61" s="15">
        <f t="shared" si="17"/>
        <v>0.82823921710309223</v>
      </c>
      <c r="BD61" s="14">
        <v>36546050000</v>
      </c>
      <c r="BE61" s="12">
        <v>36382050000</v>
      </c>
      <c r="BF61" s="12">
        <v>34825745179</v>
      </c>
      <c r="BG61" s="13">
        <f t="shared" si="34"/>
        <v>0.95722327848485722</v>
      </c>
      <c r="BH61" s="12">
        <v>31196128484</v>
      </c>
      <c r="BI61" s="15">
        <f t="shared" si="19"/>
        <v>0.85745933733805546</v>
      </c>
      <c r="BJ61" s="14">
        <v>38865190000</v>
      </c>
      <c r="BK61" s="12">
        <v>39665190000</v>
      </c>
      <c r="BL61" s="12">
        <v>39491601074</v>
      </c>
      <c r="BM61" s="13">
        <f t="shared" si="35"/>
        <v>0.9956236456701707</v>
      </c>
      <c r="BN61" s="12">
        <v>37696429239</v>
      </c>
      <c r="BO61" s="15">
        <f t="shared" si="21"/>
        <v>0.95036552803604368</v>
      </c>
      <c r="BP61" s="14">
        <v>37200397000</v>
      </c>
      <c r="BQ61" s="12">
        <v>37670953000</v>
      </c>
      <c r="BR61" s="12">
        <v>37339930052</v>
      </c>
      <c r="BS61" s="13">
        <f t="shared" si="36"/>
        <v>0.9912127800961128</v>
      </c>
      <c r="BT61" s="12">
        <v>36112405670</v>
      </c>
      <c r="BU61" s="15">
        <f t="shared" si="23"/>
        <v>0.95862734531828808</v>
      </c>
      <c r="BV61" s="43">
        <v>42190713000</v>
      </c>
      <c r="BW61" s="43">
        <v>41963199788</v>
      </c>
      <c r="BX61" s="43">
        <v>41508754173</v>
      </c>
      <c r="BY61" s="13">
        <v>0.98917037744271452</v>
      </c>
      <c r="BZ61" s="43">
        <v>38168730843</v>
      </c>
      <c r="CA61" s="15">
        <v>0.90957627244419326</v>
      </c>
    </row>
    <row r="62" spans="1:79" ht="14.25" customHeight="1" x14ac:dyDescent="0.25">
      <c r="A62" s="16" t="s">
        <v>20</v>
      </c>
      <c r="B62" s="17">
        <v>7633090000</v>
      </c>
      <c r="C62" s="20">
        <v>7571483446</v>
      </c>
      <c r="D62" s="20">
        <v>7005740302</v>
      </c>
      <c r="E62" s="21">
        <f t="shared" si="37"/>
        <v>0.92527974893759013</v>
      </c>
      <c r="F62" s="20">
        <v>6742292957</v>
      </c>
      <c r="G62" s="21">
        <f t="shared" si="1"/>
        <v>0.89048506875649847</v>
      </c>
      <c r="H62" s="22">
        <v>9523858000</v>
      </c>
      <c r="I62" s="20">
        <v>9523858000</v>
      </c>
      <c r="J62" s="20">
        <v>9106197234</v>
      </c>
      <c r="K62" s="21">
        <f t="shared" si="27"/>
        <v>0.95614584278766024</v>
      </c>
      <c r="L62" s="20">
        <v>8692878564</v>
      </c>
      <c r="M62" s="21">
        <f t="shared" si="3"/>
        <v>0.91274760333469906</v>
      </c>
      <c r="N62" s="22">
        <v>8457841000</v>
      </c>
      <c r="O62" s="20">
        <v>8457841000</v>
      </c>
      <c r="P62" s="20">
        <v>8095014210</v>
      </c>
      <c r="Q62" s="21">
        <f t="shared" si="28"/>
        <v>0.95710172489645995</v>
      </c>
      <c r="R62" s="20">
        <v>7742592121</v>
      </c>
      <c r="S62" s="21">
        <f t="shared" si="5"/>
        <v>0.91543363383161258</v>
      </c>
      <c r="T62" s="22">
        <v>9382522000</v>
      </c>
      <c r="U62" s="20">
        <v>9382522000</v>
      </c>
      <c r="V62" s="20">
        <v>7903044200</v>
      </c>
      <c r="W62" s="21">
        <f t="shared" si="29"/>
        <v>0.84231555225769783</v>
      </c>
      <c r="X62" s="20">
        <v>7522914286</v>
      </c>
      <c r="Y62" s="21">
        <f t="shared" si="7"/>
        <v>0.8018008682526937</v>
      </c>
      <c r="Z62" s="22">
        <v>8975747000</v>
      </c>
      <c r="AA62" s="20">
        <v>8975747000</v>
      </c>
      <c r="AB62" s="20">
        <v>8514113001</v>
      </c>
      <c r="AC62" s="21">
        <f t="shared" si="30"/>
        <v>0.94856873762150384</v>
      </c>
      <c r="AD62" s="20">
        <v>8204198518</v>
      </c>
      <c r="AE62" s="21">
        <f t="shared" si="9"/>
        <v>0.91404074981168704</v>
      </c>
      <c r="AF62" s="22">
        <v>9993515000</v>
      </c>
      <c r="AG62" s="20">
        <v>9993515000</v>
      </c>
      <c r="AH62" s="20">
        <v>9334522095</v>
      </c>
      <c r="AI62" s="21">
        <f t="shared" si="32"/>
        <v>0.93405794607803161</v>
      </c>
      <c r="AJ62" s="20">
        <v>9101505794</v>
      </c>
      <c r="AK62" s="21">
        <f t="shared" si="11"/>
        <v>0.91074119506499962</v>
      </c>
      <c r="AL62" s="22">
        <v>10358124000</v>
      </c>
      <c r="AM62" s="20">
        <v>10358124000</v>
      </c>
      <c r="AN62" s="20">
        <v>9807367452</v>
      </c>
      <c r="AO62" s="21">
        <f t="shared" si="12"/>
        <v>0.94682854269750005</v>
      </c>
      <c r="AP62" s="20">
        <v>9464381911</v>
      </c>
      <c r="AQ62" s="21">
        <f t="shared" si="13"/>
        <v>0.91371583416070323</v>
      </c>
      <c r="AR62" s="22">
        <v>10923273000</v>
      </c>
      <c r="AS62" s="20">
        <v>10923273000</v>
      </c>
      <c r="AT62" s="20">
        <v>10238495815</v>
      </c>
      <c r="AU62" s="21">
        <f t="shared" si="14"/>
        <v>0.93731025627575182</v>
      </c>
      <c r="AV62" s="20">
        <v>10014940477</v>
      </c>
      <c r="AW62" s="21">
        <f t="shared" si="15"/>
        <v>0.91684428989369759</v>
      </c>
      <c r="AX62" s="22">
        <v>11875317000</v>
      </c>
      <c r="AY62" s="20">
        <v>11775317000</v>
      </c>
      <c r="AZ62" s="20">
        <v>11586998067</v>
      </c>
      <c r="BA62" s="21">
        <f t="shared" si="26"/>
        <v>0.98400731521707652</v>
      </c>
      <c r="BB62" s="20">
        <v>11225129248</v>
      </c>
      <c r="BC62" s="23">
        <f t="shared" si="17"/>
        <v>0.95327618339276976</v>
      </c>
      <c r="BD62" s="22">
        <v>11868430000</v>
      </c>
      <c r="BE62" s="20">
        <v>11868430000</v>
      </c>
      <c r="BF62" s="20">
        <v>11233933950</v>
      </c>
      <c r="BG62" s="21">
        <f t="shared" si="34"/>
        <v>0.94653917577977875</v>
      </c>
      <c r="BH62" s="20">
        <v>10871485742</v>
      </c>
      <c r="BI62" s="23">
        <f t="shared" si="19"/>
        <v>0.91600032540108511</v>
      </c>
      <c r="BJ62" s="22">
        <v>12316161000</v>
      </c>
      <c r="BK62" s="20">
        <v>12316161000</v>
      </c>
      <c r="BL62" s="20">
        <v>12151336109</v>
      </c>
      <c r="BM62" s="21">
        <f t="shared" si="35"/>
        <v>0.9866171860695877</v>
      </c>
      <c r="BN62" s="20">
        <v>11737821410</v>
      </c>
      <c r="BO62" s="23">
        <f t="shared" si="21"/>
        <v>0.95304221908109188</v>
      </c>
      <c r="BP62" s="22">
        <v>14190126000</v>
      </c>
      <c r="BQ62" s="20">
        <v>14660682000</v>
      </c>
      <c r="BR62" s="20">
        <v>14371813684</v>
      </c>
      <c r="BS62" s="21">
        <f t="shared" si="36"/>
        <v>0.98029639303273886</v>
      </c>
      <c r="BT62" s="20">
        <v>13949321337</v>
      </c>
      <c r="BU62" s="23">
        <f t="shared" si="23"/>
        <v>0.9514783375698348</v>
      </c>
      <c r="BV62" s="45">
        <v>17005444000</v>
      </c>
      <c r="BW62" s="45">
        <v>16831387386</v>
      </c>
      <c r="BX62" s="45">
        <v>16474950278</v>
      </c>
      <c r="BY62" s="21">
        <v>0.97882307026594395</v>
      </c>
      <c r="BZ62" s="45">
        <v>16147056516</v>
      </c>
      <c r="CA62" s="23">
        <v>0.95934198088927525</v>
      </c>
    </row>
    <row r="63" spans="1:79" ht="14.25" customHeight="1" x14ac:dyDescent="0.25">
      <c r="A63" s="16" t="s">
        <v>22</v>
      </c>
      <c r="B63" s="17">
        <v>9530565000</v>
      </c>
      <c r="C63" s="20">
        <v>9240762416</v>
      </c>
      <c r="D63" s="20">
        <v>8868651365</v>
      </c>
      <c r="E63" s="21">
        <f t="shared" si="37"/>
        <v>0.95973156388528014</v>
      </c>
      <c r="F63" s="20">
        <v>6549840536</v>
      </c>
      <c r="G63" s="21">
        <f t="shared" si="1"/>
        <v>0.70879871607338596</v>
      </c>
      <c r="H63" s="22">
        <v>8500000000</v>
      </c>
      <c r="I63" s="20">
        <v>8804238325</v>
      </c>
      <c r="J63" s="20">
        <v>8776832872</v>
      </c>
      <c r="K63" s="21">
        <f t="shared" si="27"/>
        <v>0.99688724316762523</v>
      </c>
      <c r="L63" s="20">
        <v>7190711150</v>
      </c>
      <c r="M63" s="21">
        <f t="shared" si="3"/>
        <v>0.81673290573946389</v>
      </c>
      <c r="N63" s="22">
        <v>9000000000</v>
      </c>
      <c r="O63" s="20">
        <v>9000000000</v>
      </c>
      <c r="P63" s="20">
        <v>8753226400</v>
      </c>
      <c r="Q63" s="21">
        <f t="shared" si="28"/>
        <v>0.97258071111111111</v>
      </c>
      <c r="R63" s="20">
        <v>6964048090</v>
      </c>
      <c r="S63" s="21">
        <f t="shared" si="5"/>
        <v>0.77378312111111114</v>
      </c>
      <c r="T63" s="22">
        <v>26296000000</v>
      </c>
      <c r="U63" s="20">
        <v>26296000000</v>
      </c>
      <c r="V63" s="20">
        <v>26243694880</v>
      </c>
      <c r="W63" s="21">
        <f t="shared" si="29"/>
        <v>0.99801090964405237</v>
      </c>
      <c r="X63" s="20">
        <v>16261530579</v>
      </c>
      <c r="Y63" s="21">
        <f t="shared" si="7"/>
        <v>0.61840320120930936</v>
      </c>
      <c r="Z63" s="22">
        <v>16500000000</v>
      </c>
      <c r="AA63" s="20">
        <v>16500000000</v>
      </c>
      <c r="AB63" s="20">
        <v>16312470194</v>
      </c>
      <c r="AC63" s="21">
        <f t="shared" si="30"/>
        <v>0.98863455721212123</v>
      </c>
      <c r="AD63" s="20">
        <v>12793625020</v>
      </c>
      <c r="AE63" s="21">
        <f t="shared" si="9"/>
        <v>0.77537121333333336</v>
      </c>
      <c r="AF63" s="22">
        <v>17709581000</v>
      </c>
      <c r="AG63" s="20">
        <v>23730581000</v>
      </c>
      <c r="AH63" s="20">
        <v>23479488307</v>
      </c>
      <c r="AI63" s="21">
        <f t="shared" si="32"/>
        <v>0.98941902463323594</v>
      </c>
      <c r="AJ63" s="20">
        <v>18949256550</v>
      </c>
      <c r="AK63" s="21">
        <f t="shared" si="11"/>
        <v>0.79851633426084256</v>
      </c>
      <c r="AL63" s="22">
        <v>26260397000</v>
      </c>
      <c r="AM63" s="20">
        <v>33260397000</v>
      </c>
      <c r="AN63" s="20">
        <v>32463459683</v>
      </c>
      <c r="AO63" s="21">
        <f t="shared" si="12"/>
        <v>0.97603945265596204</v>
      </c>
      <c r="AP63" s="20">
        <v>26698472425</v>
      </c>
      <c r="AQ63" s="21">
        <f t="shared" si="13"/>
        <v>0.80271057573365701</v>
      </c>
      <c r="AR63" s="22">
        <v>30341307000</v>
      </c>
      <c r="AS63" s="20">
        <v>30341307000</v>
      </c>
      <c r="AT63" s="20">
        <v>29415086110</v>
      </c>
      <c r="AU63" s="21">
        <f t="shared" si="14"/>
        <v>0.96947326988913163</v>
      </c>
      <c r="AV63" s="20">
        <v>23254677820</v>
      </c>
      <c r="AW63" s="21">
        <f t="shared" si="15"/>
        <v>0.76643625866215981</v>
      </c>
      <c r="AX63" s="22">
        <v>25942894000</v>
      </c>
      <c r="AY63" s="20">
        <v>24439882064</v>
      </c>
      <c r="AZ63" s="20">
        <v>23696101949</v>
      </c>
      <c r="BA63" s="21">
        <f t="shared" si="26"/>
        <v>0.96956695154860872</v>
      </c>
      <c r="BB63" s="20">
        <v>18769718872</v>
      </c>
      <c r="BC63" s="23">
        <f t="shared" si="17"/>
        <v>0.76799547652678068</v>
      </c>
      <c r="BD63" s="22">
        <v>24677620000</v>
      </c>
      <c r="BE63" s="20">
        <v>24513620000</v>
      </c>
      <c r="BF63" s="20">
        <v>23591811229</v>
      </c>
      <c r="BG63" s="21">
        <f t="shared" si="34"/>
        <v>0.9623960569267207</v>
      </c>
      <c r="BH63" s="20">
        <v>20324642742</v>
      </c>
      <c r="BI63" s="23">
        <f t="shared" si="19"/>
        <v>0.82911633377689631</v>
      </c>
      <c r="BJ63" s="22">
        <v>26549029000</v>
      </c>
      <c r="BK63" s="20">
        <v>27349029000</v>
      </c>
      <c r="BL63" s="20">
        <v>27340264965</v>
      </c>
      <c r="BM63" s="21">
        <f t="shared" si="35"/>
        <v>0.99967954858653296</v>
      </c>
      <c r="BN63" s="20">
        <v>25958607829</v>
      </c>
      <c r="BO63" s="23">
        <f t="shared" si="21"/>
        <v>0.94916012663557447</v>
      </c>
      <c r="BP63" s="22">
        <v>23010271000</v>
      </c>
      <c r="BQ63" s="20">
        <v>23010271000</v>
      </c>
      <c r="BR63" s="20">
        <v>22968116368</v>
      </c>
      <c r="BS63" s="21">
        <f t="shared" si="36"/>
        <v>0.99816800801694161</v>
      </c>
      <c r="BT63" s="20">
        <v>22163084333</v>
      </c>
      <c r="BU63" s="23">
        <f t="shared" si="23"/>
        <v>0.96318223861857166</v>
      </c>
      <c r="BV63" s="45">
        <v>25185269000</v>
      </c>
      <c r="BW63" s="45">
        <v>25131812402</v>
      </c>
      <c r="BX63" s="45">
        <v>25033803895</v>
      </c>
      <c r="BY63" s="21">
        <v>0.99610022128797204</v>
      </c>
      <c r="BZ63" s="45">
        <v>22021674327</v>
      </c>
      <c r="CA63" s="23">
        <v>0.87624696439511485</v>
      </c>
    </row>
    <row r="64" spans="1:79" ht="14.25" customHeight="1" x14ac:dyDescent="0.25">
      <c r="A64" s="11" t="s">
        <v>42</v>
      </c>
      <c r="B64" s="42">
        <v>88498447000</v>
      </c>
      <c r="C64" s="12">
        <v>88498447000</v>
      </c>
      <c r="D64" s="12">
        <v>76173302896</v>
      </c>
      <c r="E64" s="13">
        <f t="shared" si="37"/>
        <v>0.86073039107680616</v>
      </c>
      <c r="F64" s="12">
        <v>61232305988</v>
      </c>
      <c r="G64" s="13">
        <f t="shared" si="1"/>
        <v>0.69190260466378584</v>
      </c>
      <c r="H64" s="14">
        <v>83534327000</v>
      </c>
      <c r="I64" s="12">
        <v>77264327000</v>
      </c>
      <c r="J64" s="12">
        <v>65641436796</v>
      </c>
      <c r="K64" s="13">
        <f t="shared" si="27"/>
        <v>0.84956977359034003</v>
      </c>
      <c r="L64" s="12">
        <v>51574026722</v>
      </c>
      <c r="M64" s="13">
        <f t="shared" si="3"/>
        <v>0.66750114476503497</v>
      </c>
      <c r="N64" s="14">
        <v>79394877000</v>
      </c>
      <c r="O64" s="12">
        <v>79394877000</v>
      </c>
      <c r="P64" s="12">
        <v>62990901009</v>
      </c>
      <c r="Q64" s="13">
        <f t="shared" si="28"/>
        <v>0.79338747522714848</v>
      </c>
      <c r="R64" s="12">
        <v>51870214403</v>
      </c>
      <c r="S64" s="13">
        <f t="shared" si="5"/>
        <v>0.65331941257368531</v>
      </c>
      <c r="T64" s="14">
        <v>79949822000</v>
      </c>
      <c r="U64" s="12">
        <v>79949822000</v>
      </c>
      <c r="V64" s="12">
        <v>73636658296</v>
      </c>
      <c r="W64" s="13">
        <f t="shared" si="29"/>
        <v>0.92103592545834556</v>
      </c>
      <c r="X64" s="12">
        <v>57089044674</v>
      </c>
      <c r="Y64" s="13">
        <f t="shared" si="7"/>
        <v>0.71406093529514048</v>
      </c>
      <c r="Z64" s="14">
        <v>94957765000</v>
      </c>
      <c r="AA64" s="12">
        <v>94957765000</v>
      </c>
      <c r="AB64" s="12">
        <v>85629945205</v>
      </c>
      <c r="AC64" s="13">
        <f t="shared" si="30"/>
        <v>0.90176875166554304</v>
      </c>
      <c r="AD64" s="12">
        <v>58471747678</v>
      </c>
      <c r="AE64" s="13">
        <f t="shared" si="9"/>
        <v>0.6157658373488466</v>
      </c>
      <c r="AF64" s="14">
        <v>101534086000</v>
      </c>
      <c r="AG64" s="12">
        <v>105944686000</v>
      </c>
      <c r="AH64" s="12">
        <v>97680460484</v>
      </c>
      <c r="AI64" s="13">
        <f t="shared" si="32"/>
        <v>0.92199490292509811</v>
      </c>
      <c r="AJ64" s="12">
        <v>73629694465</v>
      </c>
      <c r="AK64" s="13">
        <f t="shared" si="11"/>
        <v>0.69498242191212878</v>
      </c>
      <c r="AL64" s="14">
        <v>108525393000</v>
      </c>
      <c r="AM64" s="12">
        <v>107117393000</v>
      </c>
      <c r="AN64" s="12">
        <v>98294768039</v>
      </c>
      <c r="AO64" s="13">
        <f t="shared" si="12"/>
        <v>0.91763592527872673</v>
      </c>
      <c r="AP64" s="12">
        <v>73913034835</v>
      </c>
      <c r="AQ64" s="13">
        <f t="shared" si="13"/>
        <v>0.69001898538550133</v>
      </c>
      <c r="AR64" s="14">
        <v>131653990000</v>
      </c>
      <c r="AS64" s="12">
        <v>130045990000</v>
      </c>
      <c r="AT64" s="12">
        <v>116392266646</v>
      </c>
      <c r="AU64" s="13">
        <f t="shared" si="14"/>
        <v>0.89500850157701906</v>
      </c>
      <c r="AV64" s="12">
        <v>93120254800</v>
      </c>
      <c r="AW64" s="13">
        <f t="shared" si="15"/>
        <v>0.71605633360936394</v>
      </c>
      <c r="AX64" s="14">
        <v>115545985000</v>
      </c>
      <c r="AY64" s="12">
        <v>118754985000</v>
      </c>
      <c r="AZ64" s="12">
        <v>114691678645</v>
      </c>
      <c r="BA64" s="13">
        <f t="shared" si="26"/>
        <v>0.96578411967295519</v>
      </c>
      <c r="BB64" s="12">
        <v>92645823058</v>
      </c>
      <c r="BC64" s="15">
        <f t="shared" si="17"/>
        <v>0.78014260250211809</v>
      </c>
      <c r="BD64" s="14">
        <v>128881360000</v>
      </c>
      <c r="BE64" s="12">
        <v>126456185447</v>
      </c>
      <c r="BF64" s="12">
        <v>122690266197</v>
      </c>
      <c r="BG64" s="13">
        <f t="shared" si="34"/>
        <v>0.97021957259988389</v>
      </c>
      <c r="BH64" s="12">
        <v>107946207074</v>
      </c>
      <c r="BI64" s="15">
        <f t="shared" si="19"/>
        <v>0.85362536195781535</v>
      </c>
      <c r="BJ64" s="14">
        <v>136639410000</v>
      </c>
      <c r="BK64" s="12">
        <v>141029410000</v>
      </c>
      <c r="BL64" s="12">
        <v>139732451965</v>
      </c>
      <c r="BM64" s="13">
        <f t="shared" si="35"/>
        <v>0.99080363425614559</v>
      </c>
      <c r="BN64" s="12">
        <v>122105738889</v>
      </c>
      <c r="BO64" s="15">
        <f t="shared" si="21"/>
        <v>0.86581755457248244</v>
      </c>
      <c r="BP64" s="14">
        <v>125183476000</v>
      </c>
      <c r="BQ64" s="12">
        <v>134073403000</v>
      </c>
      <c r="BR64" s="12">
        <v>133286450066</v>
      </c>
      <c r="BS64" s="13">
        <f t="shared" si="36"/>
        <v>0.99413043216334263</v>
      </c>
      <c r="BT64" s="12">
        <v>118830127023</v>
      </c>
      <c r="BU64" s="15">
        <f t="shared" si="23"/>
        <v>0.88630648856581939</v>
      </c>
      <c r="BV64" s="43">
        <v>161429129000</v>
      </c>
      <c r="BW64" s="43">
        <v>157874198884</v>
      </c>
      <c r="BX64" s="43">
        <v>156625960737</v>
      </c>
      <c r="BY64" s="13">
        <v>0.99209346330291015</v>
      </c>
      <c r="BZ64" s="43">
        <v>141929985500</v>
      </c>
      <c r="CA64" s="15">
        <v>0.89900684534453157</v>
      </c>
    </row>
    <row r="65" spans="1:79" ht="14.25" customHeight="1" x14ac:dyDescent="0.25">
      <c r="A65" s="16" t="s">
        <v>20</v>
      </c>
      <c r="B65" s="17">
        <v>46530296000</v>
      </c>
      <c r="C65" s="20">
        <v>46530296000</v>
      </c>
      <c r="D65" s="20">
        <v>34621261274</v>
      </c>
      <c r="E65" s="21">
        <f t="shared" si="37"/>
        <v>0.74405847910359302</v>
      </c>
      <c r="F65" s="20">
        <v>33439848127</v>
      </c>
      <c r="G65" s="21">
        <f t="shared" si="1"/>
        <v>0.71866828715209552</v>
      </c>
      <c r="H65" s="22">
        <v>44934327000</v>
      </c>
      <c r="I65" s="20">
        <v>44934327000</v>
      </c>
      <c r="J65" s="20">
        <v>35614580101</v>
      </c>
      <c r="K65" s="21">
        <f t="shared" si="27"/>
        <v>0.79259182186037858</v>
      </c>
      <c r="L65" s="20">
        <v>34552847247</v>
      </c>
      <c r="M65" s="21">
        <f t="shared" si="3"/>
        <v>0.76896327493677608</v>
      </c>
      <c r="N65" s="22">
        <v>47394877000</v>
      </c>
      <c r="O65" s="20">
        <v>47394877000</v>
      </c>
      <c r="P65" s="20">
        <v>39922759886</v>
      </c>
      <c r="Q65" s="21">
        <f t="shared" si="28"/>
        <v>0.84234335888243783</v>
      </c>
      <c r="R65" s="20">
        <v>38365386141</v>
      </c>
      <c r="S65" s="21">
        <f t="shared" si="5"/>
        <v>0.80948382123662854</v>
      </c>
      <c r="T65" s="22">
        <v>49851235000</v>
      </c>
      <c r="U65" s="20">
        <v>49851235000</v>
      </c>
      <c r="V65" s="20">
        <v>43629465163</v>
      </c>
      <c r="W65" s="21">
        <f t="shared" si="29"/>
        <v>0.87519326578368617</v>
      </c>
      <c r="X65" s="20">
        <v>41941483690</v>
      </c>
      <c r="Y65" s="21">
        <f t="shared" si="7"/>
        <v>0.84133289155223534</v>
      </c>
      <c r="Z65" s="22">
        <v>54503765000</v>
      </c>
      <c r="AA65" s="20">
        <v>54503765000</v>
      </c>
      <c r="AB65" s="20">
        <v>48826982873</v>
      </c>
      <c r="AC65" s="21">
        <f t="shared" si="30"/>
        <v>0.89584605527709871</v>
      </c>
      <c r="AD65" s="20">
        <v>47469718569</v>
      </c>
      <c r="AE65" s="21">
        <f t="shared" si="9"/>
        <v>0.87094384340237785</v>
      </c>
      <c r="AF65" s="22">
        <v>59540239000</v>
      </c>
      <c r="AG65" s="20">
        <v>63950839000</v>
      </c>
      <c r="AH65" s="20">
        <v>61849911385</v>
      </c>
      <c r="AI65" s="21">
        <f t="shared" si="32"/>
        <v>0.96714777088381909</v>
      </c>
      <c r="AJ65" s="20">
        <v>59426523322</v>
      </c>
      <c r="AK65" s="21">
        <f t="shared" si="11"/>
        <v>0.92925322405856159</v>
      </c>
      <c r="AL65" s="22">
        <v>65406132000</v>
      </c>
      <c r="AM65" s="20">
        <v>65406132000</v>
      </c>
      <c r="AN65" s="20">
        <v>60296261395</v>
      </c>
      <c r="AO65" s="21">
        <f t="shared" si="12"/>
        <v>0.92187474708028905</v>
      </c>
      <c r="AP65" s="20">
        <v>58323553802</v>
      </c>
      <c r="AQ65" s="21">
        <f t="shared" si="13"/>
        <v>0.89171385034663109</v>
      </c>
      <c r="AR65" s="22">
        <v>87009563000</v>
      </c>
      <c r="AS65" s="20">
        <v>87009563000</v>
      </c>
      <c r="AT65" s="20">
        <v>76047870742</v>
      </c>
      <c r="AU65" s="21">
        <f t="shared" si="14"/>
        <v>0.87401738521546191</v>
      </c>
      <c r="AV65" s="20">
        <v>72297254840</v>
      </c>
      <c r="AW65" s="21">
        <f t="shared" si="15"/>
        <v>0.8309115957748231</v>
      </c>
      <c r="AX65" s="22">
        <v>72350460000</v>
      </c>
      <c r="AY65" s="20">
        <v>75559460000</v>
      </c>
      <c r="AZ65" s="20">
        <v>74686938916</v>
      </c>
      <c r="BA65" s="21">
        <f t="shared" si="26"/>
        <v>0.98845252356223823</v>
      </c>
      <c r="BB65" s="20">
        <v>70209116838</v>
      </c>
      <c r="BC65" s="23">
        <f t="shared" si="17"/>
        <v>0.92919029381628715</v>
      </c>
      <c r="BD65" s="22">
        <v>72881360000</v>
      </c>
      <c r="BE65" s="20">
        <v>78826360000</v>
      </c>
      <c r="BF65" s="20">
        <v>77030756427</v>
      </c>
      <c r="BG65" s="21">
        <f t="shared" si="34"/>
        <v>0.97722077268314811</v>
      </c>
      <c r="BH65" s="20">
        <v>75645692456</v>
      </c>
      <c r="BI65" s="23">
        <f t="shared" si="19"/>
        <v>0.95964969657358279</v>
      </c>
      <c r="BJ65" s="22">
        <v>80639410000</v>
      </c>
      <c r="BK65" s="20">
        <v>85029410000</v>
      </c>
      <c r="BL65" s="20">
        <v>84220623836</v>
      </c>
      <c r="BM65" s="21">
        <f t="shared" si="35"/>
        <v>0.99048815975554816</v>
      </c>
      <c r="BN65" s="20">
        <v>82657886656</v>
      </c>
      <c r="BO65" s="23">
        <f t="shared" si="21"/>
        <v>0.9721093755207757</v>
      </c>
      <c r="BP65" s="22">
        <v>88941521000</v>
      </c>
      <c r="BQ65" s="20">
        <v>97831448000</v>
      </c>
      <c r="BR65" s="20">
        <v>97054823306</v>
      </c>
      <c r="BS65" s="21">
        <f t="shared" si="36"/>
        <v>0.99206160483283456</v>
      </c>
      <c r="BT65" s="20">
        <v>95234824236</v>
      </c>
      <c r="BU65" s="23">
        <f t="shared" si="23"/>
        <v>0.97345818939529549</v>
      </c>
      <c r="BV65" s="45">
        <v>116909119000</v>
      </c>
      <c r="BW65" s="45">
        <v>115050780138</v>
      </c>
      <c r="BX65" s="45">
        <v>113986891333</v>
      </c>
      <c r="BY65" s="21">
        <v>0.99075287621931896</v>
      </c>
      <c r="BZ65" s="45">
        <v>111791432086</v>
      </c>
      <c r="CA65" s="23">
        <v>0.9716703524470629</v>
      </c>
    </row>
    <row r="66" spans="1:79" ht="14.25" customHeight="1" x14ac:dyDescent="0.25">
      <c r="A66" s="16" t="s">
        <v>22</v>
      </c>
      <c r="B66" s="17">
        <v>41968151000</v>
      </c>
      <c r="C66" s="20">
        <v>41968151000</v>
      </c>
      <c r="D66" s="20">
        <v>41552041622</v>
      </c>
      <c r="E66" s="21">
        <f t="shared" si="37"/>
        <v>0.99008511530565169</v>
      </c>
      <c r="F66" s="20">
        <v>27792457861</v>
      </c>
      <c r="G66" s="21">
        <f t="shared" si="1"/>
        <v>0.66222736048104669</v>
      </c>
      <c r="H66" s="22">
        <v>38600000000</v>
      </c>
      <c r="I66" s="20">
        <v>32330000000</v>
      </c>
      <c r="J66" s="20">
        <v>30026856695</v>
      </c>
      <c r="K66" s="21">
        <f t="shared" si="27"/>
        <v>0.92876141957933811</v>
      </c>
      <c r="L66" s="20">
        <v>17021179475</v>
      </c>
      <c r="M66" s="21">
        <f t="shared" si="3"/>
        <v>0.52648250773275596</v>
      </c>
      <c r="N66" s="22">
        <v>32000000000</v>
      </c>
      <c r="O66" s="20">
        <v>32000000000</v>
      </c>
      <c r="P66" s="20">
        <v>23068141123</v>
      </c>
      <c r="Q66" s="21">
        <f t="shared" si="28"/>
        <v>0.72087941009375001</v>
      </c>
      <c r="R66" s="20">
        <v>13504828262</v>
      </c>
      <c r="S66" s="21">
        <f t="shared" si="5"/>
        <v>0.42202588318750001</v>
      </c>
      <c r="T66" s="22">
        <v>30098587000</v>
      </c>
      <c r="U66" s="20">
        <v>30098587000</v>
      </c>
      <c r="V66" s="20">
        <v>30007193133</v>
      </c>
      <c r="W66" s="21">
        <f t="shared" si="29"/>
        <v>0.99696351636041913</v>
      </c>
      <c r="X66" s="20">
        <v>15147560984</v>
      </c>
      <c r="Y66" s="21">
        <f t="shared" si="7"/>
        <v>0.50326485372884777</v>
      </c>
      <c r="Z66" s="22">
        <v>40454000000</v>
      </c>
      <c r="AA66" s="20">
        <v>40454000000</v>
      </c>
      <c r="AB66" s="20">
        <v>36802962332</v>
      </c>
      <c r="AC66" s="21">
        <f t="shared" si="30"/>
        <v>0.90974841380333216</v>
      </c>
      <c r="AD66" s="20">
        <v>11002029109</v>
      </c>
      <c r="AE66" s="21">
        <f t="shared" si="9"/>
        <v>0.27196393703960053</v>
      </c>
      <c r="AF66" s="22">
        <v>41993847000</v>
      </c>
      <c r="AG66" s="20">
        <v>41993847000</v>
      </c>
      <c r="AH66" s="20">
        <v>35830549099</v>
      </c>
      <c r="AI66" s="21">
        <f t="shared" si="32"/>
        <v>0.85323331056094953</v>
      </c>
      <c r="AJ66" s="20">
        <v>14203171143</v>
      </c>
      <c r="AK66" s="21">
        <f t="shared" si="11"/>
        <v>0.33822029077259819</v>
      </c>
      <c r="AL66" s="22">
        <v>43119261000</v>
      </c>
      <c r="AM66" s="20">
        <v>41711261000</v>
      </c>
      <c r="AN66" s="20">
        <v>37998506644</v>
      </c>
      <c r="AO66" s="21">
        <f t="shared" si="12"/>
        <v>0.91098916055306978</v>
      </c>
      <c r="AP66" s="20">
        <v>15589481033</v>
      </c>
      <c r="AQ66" s="21">
        <f t="shared" si="13"/>
        <v>0.37374753625885343</v>
      </c>
      <c r="AR66" s="22">
        <v>44644427000</v>
      </c>
      <c r="AS66" s="20">
        <v>43036427000</v>
      </c>
      <c r="AT66" s="20">
        <v>40344395904</v>
      </c>
      <c r="AU66" s="21">
        <f t="shared" si="14"/>
        <v>0.93744761627167605</v>
      </c>
      <c r="AV66" s="20">
        <v>20822999960</v>
      </c>
      <c r="AW66" s="21">
        <f t="shared" si="15"/>
        <v>0.48384592800884701</v>
      </c>
      <c r="AX66" s="22">
        <v>43195525000</v>
      </c>
      <c r="AY66" s="20">
        <v>43195525000</v>
      </c>
      <c r="AZ66" s="20">
        <v>40004739729</v>
      </c>
      <c r="BA66" s="21">
        <f t="shared" si="26"/>
        <v>0.92613157795859635</v>
      </c>
      <c r="BB66" s="20">
        <v>22436706220</v>
      </c>
      <c r="BC66" s="23">
        <f t="shared" si="17"/>
        <v>0.51942200540449501</v>
      </c>
      <c r="BD66" s="22">
        <v>56000000000</v>
      </c>
      <c r="BE66" s="20">
        <v>47629825447</v>
      </c>
      <c r="BF66" s="20">
        <v>45659509770</v>
      </c>
      <c r="BG66" s="21">
        <f t="shared" si="34"/>
        <v>0.95863273361787849</v>
      </c>
      <c r="BH66" s="20">
        <v>32300514618</v>
      </c>
      <c r="BI66" s="23">
        <f t="shared" si="19"/>
        <v>0.67815731665744472</v>
      </c>
      <c r="BJ66" s="22">
        <v>56000000000</v>
      </c>
      <c r="BK66" s="20">
        <v>56000000000</v>
      </c>
      <c r="BL66" s="20">
        <v>55511828129</v>
      </c>
      <c r="BM66" s="21">
        <f t="shared" si="35"/>
        <v>0.99128264516071429</v>
      </c>
      <c r="BN66" s="20">
        <v>39447852233</v>
      </c>
      <c r="BO66" s="23">
        <f t="shared" si="21"/>
        <v>0.70442593273214282</v>
      </c>
      <c r="BP66" s="22">
        <v>36241955000</v>
      </c>
      <c r="BQ66" s="20">
        <v>36241955000</v>
      </c>
      <c r="BR66" s="20">
        <v>36231626760</v>
      </c>
      <c r="BS66" s="21">
        <f t="shared" si="36"/>
        <v>0.99971501978852961</v>
      </c>
      <c r="BT66" s="20">
        <v>23595302787</v>
      </c>
      <c r="BU66" s="23">
        <f t="shared" si="23"/>
        <v>0.65104939253414995</v>
      </c>
      <c r="BV66" s="45">
        <v>44520010000</v>
      </c>
      <c r="BW66" s="45">
        <v>42823418746</v>
      </c>
      <c r="BX66" s="45">
        <v>42639069404</v>
      </c>
      <c r="BY66" s="21">
        <v>0.995695127866987</v>
      </c>
      <c r="BZ66" s="45">
        <v>30138553414</v>
      </c>
      <c r="CA66" s="23">
        <v>0.70378671989646191</v>
      </c>
    </row>
    <row r="67" spans="1:79" ht="14.25" customHeight="1" x14ac:dyDescent="0.25">
      <c r="A67" s="11" t="s">
        <v>43</v>
      </c>
      <c r="B67" s="42"/>
      <c r="C67" s="12"/>
      <c r="D67" s="12"/>
      <c r="E67" s="13"/>
      <c r="F67" s="12"/>
      <c r="G67" s="13"/>
      <c r="H67" s="14"/>
      <c r="I67" s="12"/>
      <c r="J67" s="12"/>
      <c r="K67" s="13"/>
      <c r="L67" s="12"/>
      <c r="M67" s="13"/>
      <c r="N67" s="14"/>
      <c r="O67" s="12"/>
      <c r="P67" s="12"/>
      <c r="Q67" s="13"/>
      <c r="R67" s="12"/>
      <c r="S67" s="13"/>
      <c r="T67" s="14"/>
      <c r="U67" s="12"/>
      <c r="V67" s="12"/>
      <c r="W67" s="13"/>
      <c r="X67" s="12"/>
      <c r="Y67" s="13"/>
      <c r="Z67" s="14">
        <v>0</v>
      </c>
      <c r="AA67" s="12">
        <v>8387018581</v>
      </c>
      <c r="AB67" s="12">
        <v>5283685760</v>
      </c>
      <c r="AC67" s="13">
        <f t="shared" si="30"/>
        <v>0.62998379089915124</v>
      </c>
      <c r="AD67" s="12">
        <v>3268106653</v>
      </c>
      <c r="AE67" s="13">
        <f t="shared" si="9"/>
        <v>0.38966250300238842</v>
      </c>
      <c r="AF67" s="14">
        <v>30465169000</v>
      </c>
      <c r="AG67" s="12">
        <v>29526432000</v>
      </c>
      <c r="AH67" s="12">
        <v>22702919086</v>
      </c>
      <c r="AI67" s="13">
        <f t="shared" si="32"/>
        <v>0.76890154171015312</v>
      </c>
      <c r="AJ67" s="12">
        <v>22451770438</v>
      </c>
      <c r="AK67" s="13">
        <f t="shared" si="11"/>
        <v>0.76039564949804972</v>
      </c>
      <c r="AL67" s="14">
        <v>35938701000</v>
      </c>
      <c r="AM67" s="12">
        <v>35938701000</v>
      </c>
      <c r="AN67" s="12">
        <v>29433222763</v>
      </c>
      <c r="AO67" s="13">
        <f t="shared" si="12"/>
        <v>0.81898404627924648</v>
      </c>
      <c r="AP67" s="12">
        <v>28205465776</v>
      </c>
      <c r="AQ67" s="13">
        <f t="shared" si="13"/>
        <v>0.78482151527958677</v>
      </c>
      <c r="AR67" s="14">
        <v>38169378000</v>
      </c>
      <c r="AS67" s="12">
        <v>38169378000</v>
      </c>
      <c r="AT67" s="12">
        <v>35254363529</v>
      </c>
      <c r="AU67" s="13">
        <f t="shared" si="14"/>
        <v>0.9236295003025724</v>
      </c>
      <c r="AV67" s="12">
        <v>32089595084</v>
      </c>
      <c r="AW67" s="13">
        <f t="shared" si="15"/>
        <v>0.8407156931925901</v>
      </c>
      <c r="AX67" s="14">
        <v>30098546000</v>
      </c>
      <c r="AY67" s="12">
        <v>29562546000</v>
      </c>
      <c r="AZ67" s="12">
        <v>27550003214</v>
      </c>
      <c r="BA67" s="13">
        <f t="shared" si="26"/>
        <v>0.93192254868711244</v>
      </c>
      <c r="BB67" s="12">
        <v>26437955645</v>
      </c>
      <c r="BC67" s="15">
        <f t="shared" si="17"/>
        <v>0.89430577613308404</v>
      </c>
      <c r="BD67" s="14">
        <v>33064797000</v>
      </c>
      <c r="BE67" s="12">
        <v>33064797000</v>
      </c>
      <c r="BF67" s="12">
        <v>32472971215</v>
      </c>
      <c r="BG67" s="13">
        <f t="shared" si="34"/>
        <v>0.98210103074275645</v>
      </c>
      <c r="BH67" s="12">
        <v>31839697442</v>
      </c>
      <c r="BI67" s="15">
        <f t="shared" si="19"/>
        <v>0.96294852322849589</v>
      </c>
      <c r="BJ67" s="14">
        <v>34513083000</v>
      </c>
      <c r="BK67" s="12">
        <v>34513083000</v>
      </c>
      <c r="BL67" s="12">
        <v>33653876716</v>
      </c>
      <c r="BM67" s="13">
        <f t="shared" si="35"/>
        <v>0.97510491067981375</v>
      </c>
      <c r="BN67" s="12">
        <v>31826606260</v>
      </c>
      <c r="BO67" s="15">
        <f t="shared" si="21"/>
        <v>0.92216062702946588</v>
      </c>
      <c r="BP67" s="14">
        <v>34619116000</v>
      </c>
      <c r="BQ67" s="12">
        <v>35635549000</v>
      </c>
      <c r="BR67" s="12">
        <v>35281715822</v>
      </c>
      <c r="BS67" s="13">
        <f t="shared" si="36"/>
        <v>0.99007078078129229</v>
      </c>
      <c r="BT67" s="12">
        <v>34170318112</v>
      </c>
      <c r="BU67" s="15">
        <f t="shared" si="23"/>
        <v>0.95888288719783721</v>
      </c>
      <c r="BV67" s="43">
        <v>40545790000</v>
      </c>
      <c r="BW67" s="43">
        <v>37966547907</v>
      </c>
      <c r="BX67" s="43">
        <v>36561467179</v>
      </c>
      <c r="BY67" s="13">
        <v>0.96299161220973317</v>
      </c>
      <c r="BZ67" s="43">
        <v>35054352908</v>
      </c>
      <c r="CA67" s="15">
        <v>0.92329576536340641</v>
      </c>
    </row>
    <row r="68" spans="1:79" ht="14.25" customHeight="1" x14ac:dyDescent="0.25">
      <c r="A68" s="16" t="s">
        <v>20</v>
      </c>
      <c r="B68" s="17"/>
      <c r="C68" s="20"/>
      <c r="D68" s="20"/>
      <c r="E68" s="21"/>
      <c r="F68" s="20"/>
      <c r="G68" s="21"/>
      <c r="H68" s="22"/>
      <c r="I68" s="20"/>
      <c r="J68" s="20"/>
      <c r="K68" s="21"/>
      <c r="L68" s="20"/>
      <c r="M68" s="21"/>
      <c r="N68" s="22"/>
      <c r="O68" s="20"/>
      <c r="P68" s="20"/>
      <c r="Q68" s="21"/>
      <c r="R68" s="20"/>
      <c r="S68" s="21"/>
      <c r="T68" s="22"/>
      <c r="U68" s="20"/>
      <c r="V68" s="20"/>
      <c r="W68" s="21"/>
      <c r="X68" s="20"/>
      <c r="Y68" s="21"/>
      <c r="Z68" s="22">
        <v>0</v>
      </c>
      <c r="AA68" s="20">
        <v>6285374668</v>
      </c>
      <c r="AB68" s="20">
        <v>3455017923</v>
      </c>
      <c r="AC68" s="21">
        <f t="shared" si="30"/>
        <v>0.54969164218485378</v>
      </c>
      <c r="AD68" s="20">
        <v>3021986692</v>
      </c>
      <c r="AE68" s="21">
        <f t="shared" si="9"/>
        <v>0.48079658757424448</v>
      </c>
      <c r="AF68" s="22">
        <v>19913169000</v>
      </c>
      <c r="AG68" s="20">
        <v>18974432000</v>
      </c>
      <c r="AH68" s="20">
        <v>15309778074</v>
      </c>
      <c r="AI68" s="21">
        <f t="shared" si="32"/>
        <v>0.80686357694396338</v>
      </c>
      <c r="AJ68" s="20">
        <v>15162068748</v>
      </c>
      <c r="AK68" s="21">
        <f t="shared" si="11"/>
        <v>0.79907892620975429</v>
      </c>
      <c r="AL68" s="22">
        <v>22524242000</v>
      </c>
      <c r="AM68" s="20">
        <v>22524242000</v>
      </c>
      <c r="AN68" s="20">
        <v>19807602197</v>
      </c>
      <c r="AO68" s="21">
        <f t="shared" si="12"/>
        <v>0.87939040066253948</v>
      </c>
      <c r="AP68" s="20">
        <v>19395657050</v>
      </c>
      <c r="AQ68" s="21">
        <f t="shared" si="13"/>
        <v>0.86110143240336345</v>
      </c>
      <c r="AR68" s="22">
        <v>21431358000</v>
      </c>
      <c r="AS68" s="20">
        <v>21431358000</v>
      </c>
      <c r="AT68" s="20">
        <v>19380454183</v>
      </c>
      <c r="AU68" s="21">
        <f t="shared" si="14"/>
        <v>0.90430359956657902</v>
      </c>
      <c r="AV68" s="20">
        <v>19117456709</v>
      </c>
      <c r="AW68" s="21">
        <f t="shared" si="15"/>
        <v>0.89203197991466521</v>
      </c>
      <c r="AX68" s="22">
        <v>23253456000</v>
      </c>
      <c r="AY68" s="20">
        <v>23037456000</v>
      </c>
      <c r="AZ68" s="20">
        <v>21080419890</v>
      </c>
      <c r="BA68" s="21">
        <f t="shared" si="26"/>
        <v>0.91504981669851049</v>
      </c>
      <c r="BB68" s="20">
        <v>20676357557</v>
      </c>
      <c r="BC68" s="23">
        <f t="shared" si="17"/>
        <v>0.89751045241280114</v>
      </c>
      <c r="BD68" s="22">
        <v>23481627000</v>
      </c>
      <c r="BE68" s="20">
        <v>23481627000</v>
      </c>
      <c r="BF68" s="20">
        <v>22901733213</v>
      </c>
      <c r="BG68" s="21">
        <f t="shared" si="34"/>
        <v>0.97530436085199723</v>
      </c>
      <c r="BH68" s="20">
        <v>22585412017</v>
      </c>
      <c r="BI68" s="23">
        <f t="shared" si="19"/>
        <v>0.96183335239078616</v>
      </c>
      <c r="BJ68" s="22">
        <v>24642418000</v>
      </c>
      <c r="BK68" s="20">
        <v>24642418000</v>
      </c>
      <c r="BL68" s="20">
        <v>23898515125</v>
      </c>
      <c r="BM68" s="21">
        <f t="shared" si="35"/>
        <v>0.96981209899937582</v>
      </c>
      <c r="BN68" s="20">
        <v>23406460722</v>
      </c>
      <c r="BO68" s="23">
        <f t="shared" si="21"/>
        <v>0.94984431811845738</v>
      </c>
      <c r="BP68" s="22">
        <v>26819740000</v>
      </c>
      <c r="BQ68" s="20">
        <v>27836173000</v>
      </c>
      <c r="BR68" s="20">
        <v>27623874012</v>
      </c>
      <c r="BS68" s="21">
        <f t="shared" si="36"/>
        <v>0.99237326955828298</v>
      </c>
      <c r="BT68" s="20">
        <v>27233658400</v>
      </c>
      <c r="BU68" s="23">
        <f t="shared" si="23"/>
        <v>0.97835497717304742</v>
      </c>
      <c r="BV68" s="45">
        <v>32102496000</v>
      </c>
      <c r="BW68" s="45">
        <v>30607384363</v>
      </c>
      <c r="BX68" s="45">
        <v>29454823188</v>
      </c>
      <c r="BY68" s="21">
        <v>0.96234368930939151</v>
      </c>
      <c r="BZ68" s="45">
        <v>28786705972</v>
      </c>
      <c r="CA68" s="23">
        <v>0.94051506102556925</v>
      </c>
    </row>
    <row r="69" spans="1:79" ht="14.25" customHeight="1" x14ac:dyDescent="0.25">
      <c r="A69" s="16" t="s">
        <v>22</v>
      </c>
      <c r="B69" s="17"/>
      <c r="C69" s="20"/>
      <c r="D69" s="20"/>
      <c r="E69" s="21"/>
      <c r="F69" s="20"/>
      <c r="G69" s="21"/>
      <c r="H69" s="22"/>
      <c r="I69" s="20"/>
      <c r="J69" s="20"/>
      <c r="K69" s="21"/>
      <c r="L69" s="20"/>
      <c r="M69" s="21"/>
      <c r="N69" s="22"/>
      <c r="O69" s="20"/>
      <c r="P69" s="20"/>
      <c r="Q69" s="21"/>
      <c r="R69" s="20"/>
      <c r="S69" s="21"/>
      <c r="T69" s="22"/>
      <c r="U69" s="20"/>
      <c r="V69" s="20"/>
      <c r="W69" s="21"/>
      <c r="X69" s="20"/>
      <c r="Y69" s="21"/>
      <c r="Z69" s="22">
        <v>0</v>
      </c>
      <c r="AA69" s="20">
        <v>2101643913</v>
      </c>
      <c r="AB69" s="20">
        <v>1828667837</v>
      </c>
      <c r="AC69" s="21">
        <f t="shared" si="30"/>
        <v>0.87011306991090642</v>
      </c>
      <c r="AD69" s="20">
        <v>246119961</v>
      </c>
      <c r="AE69" s="21">
        <f t="shared" si="9"/>
        <v>0.11710830720541762</v>
      </c>
      <c r="AF69" s="22">
        <v>10552000000</v>
      </c>
      <c r="AG69" s="20">
        <v>10552000000</v>
      </c>
      <c r="AH69" s="20">
        <v>7393141012</v>
      </c>
      <c r="AI69" s="21">
        <f t="shared" si="32"/>
        <v>0.70063883737680066</v>
      </c>
      <c r="AJ69" s="20">
        <v>7289701690</v>
      </c>
      <c r="AK69" s="21">
        <f t="shared" si="11"/>
        <v>0.6908360206595906</v>
      </c>
      <c r="AL69" s="22">
        <v>13414459000</v>
      </c>
      <c r="AM69" s="20">
        <v>13414459000</v>
      </c>
      <c r="AN69" s="20">
        <v>9625620566</v>
      </c>
      <c r="AO69" s="21">
        <f t="shared" si="12"/>
        <v>0.71755562904176751</v>
      </c>
      <c r="AP69" s="20">
        <v>8809808726</v>
      </c>
      <c r="AQ69" s="21">
        <f t="shared" si="13"/>
        <v>0.65673977057144084</v>
      </c>
      <c r="AR69" s="22">
        <v>16738020000</v>
      </c>
      <c r="AS69" s="20">
        <v>16738020000</v>
      </c>
      <c r="AT69" s="20">
        <v>15873909346</v>
      </c>
      <c r="AU69" s="21">
        <f t="shared" si="14"/>
        <v>0.94837438036279087</v>
      </c>
      <c r="AV69" s="20">
        <v>12972138375</v>
      </c>
      <c r="AW69" s="21">
        <f t="shared" si="15"/>
        <v>0.77501032828255667</v>
      </c>
      <c r="AX69" s="22">
        <v>6845090000</v>
      </c>
      <c r="AY69" s="20">
        <v>6525090000</v>
      </c>
      <c r="AZ69" s="20">
        <v>6469583324</v>
      </c>
      <c r="BA69" s="21">
        <f t="shared" si="26"/>
        <v>0.99149334706494474</v>
      </c>
      <c r="BB69" s="20">
        <v>5761598088</v>
      </c>
      <c r="BC69" s="23">
        <f t="shared" si="17"/>
        <v>0.88299135919964322</v>
      </c>
      <c r="BD69" s="22">
        <v>9583170000</v>
      </c>
      <c r="BE69" s="20">
        <v>9583170000</v>
      </c>
      <c r="BF69" s="20">
        <v>9571238002</v>
      </c>
      <c r="BG69" s="21">
        <f t="shared" si="34"/>
        <v>0.99875490072700368</v>
      </c>
      <c r="BH69" s="20">
        <v>9254285425</v>
      </c>
      <c r="BI69" s="23">
        <f t="shared" si="19"/>
        <v>0.96568102465050709</v>
      </c>
      <c r="BJ69" s="22">
        <v>9870665000</v>
      </c>
      <c r="BK69" s="20">
        <v>9870665000</v>
      </c>
      <c r="BL69" s="20">
        <v>9755361591</v>
      </c>
      <c r="BM69" s="21">
        <f t="shared" si="35"/>
        <v>0.98831857742107543</v>
      </c>
      <c r="BN69" s="20">
        <v>8420145538</v>
      </c>
      <c r="BO69" s="23">
        <f t="shared" si="21"/>
        <v>0.85304744290278312</v>
      </c>
      <c r="BP69" s="22">
        <v>7799376000</v>
      </c>
      <c r="BQ69" s="20">
        <v>7799376000</v>
      </c>
      <c r="BR69" s="20">
        <v>7657841810</v>
      </c>
      <c r="BS69" s="21">
        <f t="shared" si="36"/>
        <v>0.98185313927678319</v>
      </c>
      <c r="BT69" s="20">
        <v>6936659712</v>
      </c>
      <c r="BU69" s="23">
        <f t="shared" si="23"/>
        <v>0.88938649861219665</v>
      </c>
      <c r="BV69" s="45">
        <v>8443294000</v>
      </c>
      <c r="BW69" s="45">
        <v>7359163544</v>
      </c>
      <c r="BX69" s="45">
        <v>7106643991</v>
      </c>
      <c r="BY69" s="21">
        <v>0.96568637841920479</v>
      </c>
      <c r="BZ69" s="45">
        <v>6267646936</v>
      </c>
      <c r="CA69" s="23">
        <v>0.85167925655220367</v>
      </c>
    </row>
    <row r="70" spans="1:79" ht="14.25" customHeight="1" x14ac:dyDescent="0.25">
      <c r="A70" s="11" t="s">
        <v>44</v>
      </c>
      <c r="B70" s="42"/>
      <c r="C70" s="12"/>
      <c r="D70" s="12"/>
      <c r="E70" s="13"/>
      <c r="F70" s="12"/>
      <c r="G70" s="13"/>
      <c r="H70" s="14"/>
      <c r="I70" s="12"/>
      <c r="J70" s="12"/>
      <c r="K70" s="13"/>
      <c r="L70" s="12"/>
      <c r="M70" s="13"/>
      <c r="N70" s="14"/>
      <c r="O70" s="12"/>
      <c r="P70" s="12"/>
      <c r="Q70" s="13"/>
      <c r="R70" s="12"/>
      <c r="S70" s="13"/>
      <c r="T70" s="14"/>
      <c r="U70" s="12"/>
      <c r="V70" s="12"/>
      <c r="W70" s="13"/>
      <c r="X70" s="12"/>
      <c r="Y70" s="13"/>
      <c r="Z70" s="14">
        <v>0</v>
      </c>
      <c r="AA70" s="12">
        <v>213769861774</v>
      </c>
      <c r="AB70" s="12">
        <v>187181016316</v>
      </c>
      <c r="AC70" s="13">
        <f t="shared" si="30"/>
        <v>0.87561929807434669</v>
      </c>
      <c r="AD70" s="12">
        <v>60699893572</v>
      </c>
      <c r="AE70" s="13">
        <f t="shared" si="9"/>
        <v>0.28394972550514458</v>
      </c>
      <c r="AF70" s="14">
        <v>398453616000</v>
      </c>
      <c r="AG70" s="12">
        <v>384164357000</v>
      </c>
      <c r="AH70" s="12">
        <v>356915423562</v>
      </c>
      <c r="AI70" s="13">
        <f t="shared" si="32"/>
        <v>0.92906959497546515</v>
      </c>
      <c r="AJ70" s="12">
        <v>198846371340</v>
      </c>
      <c r="AK70" s="13">
        <f t="shared" si="11"/>
        <v>0.51760754926048491</v>
      </c>
      <c r="AL70" s="14">
        <v>573236689000</v>
      </c>
      <c r="AM70" s="12">
        <v>564202689000</v>
      </c>
      <c r="AN70" s="12">
        <v>528309996614</v>
      </c>
      <c r="AO70" s="13">
        <f t="shared" si="12"/>
        <v>0.93638333690040243</v>
      </c>
      <c r="AP70" s="12">
        <v>376718394829</v>
      </c>
      <c r="AQ70" s="13">
        <f t="shared" si="13"/>
        <v>0.66770045973495884</v>
      </c>
      <c r="AR70" s="14">
        <v>419634818000</v>
      </c>
      <c r="AS70" s="12">
        <v>413399818000</v>
      </c>
      <c r="AT70" s="12">
        <v>392270752555</v>
      </c>
      <c r="AU70" s="13">
        <f t="shared" si="14"/>
        <v>0.9488895143998346</v>
      </c>
      <c r="AV70" s="12">
        <v>272157647099</v>
      </c>
      <c r="AW70" s="13">
        <f t="shared" si="15"/>
        <v>0.65834002640755884</v>
      </c>
      <c r="AX70" s="14">
        <v>409761597000</v>
      </c>
      <c r="AY70" s="12">
        <v>414346874400</v>
      </c>
      <c r="AZ70" s="12">
        <v>384901512762</v>
      </c>
      <c r="BA70" s="13">
        <f t="shared" si="26"/>
        <v>0.92893548025277439</v>
      </c>
      <c r="BB70" s="12">
        <v>273044137435</v>
      </c>
      <c r="BC70" s="15">
        <f t="shared" si="17"/>
        <v>0.65897477284071437</v>
      </c>
      <c r="BD70" s="14">
        <v>587543197000</v>
      </c>
      <c r="BE70" s="12">
        <v>558393422375</v>
      </c>
      <c r="BF70" s="12">
        <v>497912427679</v>
      </c>
      <c r="BG70" s="13">
        <f t="shared" si="34"/>
        <v>0.89168748722225666</v>
      </c>
      <c r="BH70" s="12">
        <v>306941622594</v>
      </c>
      <c r="BI70" s="15">
        <f t="shared" si="19"/>
        <v>0.5496870312126767</v>
      </c>
      <c r="BJ70" s="14">
        <v>618586833000</v>
      </c>
      <c r="BK70" s="12">
        <v>566463696548</v>
      </c>
      <c r="BL70" s="12">
        <v>534943821605</v>
      </c>
      <c r="BM70" s="13">
        <f t="shared" si="35"/>
        <v>0.9443567608390786</v>
      </c>
      <c r="BN70" s="12">
        <v>333826689382</v>
      </c>
      <c r="BO70" s="15">
        <f t="shared" si="21"/>
        <v>0.58931700551389665</v>
      </c>
      <c r="BP70" s="14">
        <v>429550018000</v>
      </c>
      <c r="BQ70" s="12">
        <v>524106874959</v>
      </c>
      <c r="BR70" s="12">
        <v>493977382817</v>
      </c>
      <c r="BS70" s="13">
        <f t="shared" si="36"/>
        <v>0.94251269429664131</v>
      </c>
      <c r="BT70" s="12">
        <v>347412958238</v>
      </c>
      <c r="BU70" s="15">
        <f t="shared" si="23"/>
        <v>0.6628666305229779</v>
      </c>
      <c r="BV70" s="43">
        <v>607726207000</v>
      </c>
      <c r="BW70" s="43">
        <v>628378898877</v>
      </c>
      <c r="BX70" s="43">
        <v>611437648770</v>
      </c>
      <c r="BY70" s="13">
        <v>0.97303975334423809</v>
      </c>
      <c r="BZ70" s="43">
        <v>392195239378</v>
      </c>
      <c r="CA70" s="15">
        <v>0.62413814352917818</v>
      </c>
    </row>
    <row r="71" spans="1:79" ht="14.25" customHeight="1" x14ac:dyDescent="0.25">
      <c r="A71" s="16" t="s">
        <v>20</v>
      </c>
      <c r="B71" s="17"/>
      <c r="C71" s="20"/>
      <c r="D71" s="20"/>
      <c r="E71" s="21"/>
      <c r="F71" s="20"/>
      <c r="G71" s="21"/>
      <c r="H71" s="22"/>
      <c r="I71" s="20"/>
      <c r="J71" s="20"/>
      <c r="K71" s="21"/>
      <c r="L71" s="20"/>
      <c r="M71" s="21"/>
      <c r="N71" s="22"/>
      <c r="O71" s="20"/>
      <c r="P71" s="20"/>
      <c r="Q71" s="21"/>
      <c r="R71" s="20"/>
      <c r="S71" s="21"/>
      <c r="T71" s="22"/>
      <c r="U71" s="20"/>
      <c r="V71" s="20"/>
      <c r="W71" s="21"/>
      <c r="X71" s="20"/>
      <c r="Y71" s="21"/>
      <c r="Z71" s="22">
        <v>0</v>
      </c>
      <c r="AA71" s="20">
        <v>21412773089</v>
      </c>
      <c r="AB71" s="20">
        <v>17930806940</v>
      </c>
      <c r="AC71" s="21">
        <f t="shared" si="30"/>
        <v>0.83738835999767225</v>
      </c>
      <c r="AD71" s="20">
        <v>12826814737</v>
      </c>
      <c r="AE71" s="21">
        <f t="shared" ref="AE71:AE133" si="38">+AD71/AA71</f>
        <v>0.59902632338589012</v>
      </c>
      <c r="AF71" s="22">
        <v>65639068000</v>
      </c>
      <c r="AG71" s="20">
        <v>65639068000</v>
      </c>
      <c r="AH71" s="20">
        <v>62937088090</v>
      </c>
      <c r="AI71" s="21">
        <f t="shared" si="32"/>
        <v>0.95883579715056289</v>
      </c>
      <c r="AJ71" s="20">
        <v>61257294197</v>
      </c>
      <c r="AK71" s="21">
        <f t="shared" ref="AK71:AK133" si="39">+AJ71/AG71</f>
        <v>0.9332444238391685</v>
      </c>
      <c r="AL71" s="22">
        <v>74480880000</v>
      </c>
      <c r="AM71" s="20">
        <v>74480880000</v>
      </c>
      <c r="AN71" s="20">
        <v>68412438253</v>
      </c>
      <c r="AO71" s="21">
        <f t="shared" ref="AO71:AO133" si="40">+AN71/AM71</f>
        <v>0.91852349560048163</v>
      </c>
      <c r="AP71" s="20">
        <v>64911834448</v>
      </c>
      <c r="AQ71" s="21">
        <f t="shared" ref="AQ71:AQ133" si="41">+AP71/AM71</f>
        <v>0.87152346277326476</v>
      </c>
      <c r="AR71" s="22">
        <v>78263261000</v>
      </c>
      <c r="AS71" s="20">
        <v>78195261000</v>
      </c>
      <c r="AT71" s="20">
        <v>72768341017</v>
      </c>
      <c r="AU71" s="21">
        <f t="shared" ref="AU71:AU133" si="42">+AT71/AS71</f>
        <v>0.9305978404113262</v>
      </c>
      <c r="AV71" s="20">
        <v>70044343754</v>
      </c>
      <c r="AW71" s="21">
        <f t="shared" ref="AW71:AW133" si="43">+AV71/AS71</f>
        <v>0.89576200473325363</v>
      </c>
      <c r="AX71" s="22">
        <v>81688950000</v>
      </c>
      <c r="AY71" s="20">
        <v>80145427400</v>
      </c>
      <c r="AZ71" s="20">
        <v>74552378177</v>
      </c>
      <c r="BA71" s="21">
        <f t="shared" si="26"/>
        <v>0.93021374513251398</v>
      </c>
      <c r="BB71" s="20">
        <v>71325486577</v>
      </c>
      <c r="BC71" s="23">
        <f t="shared" ref="BC71:BC134" si="44">+BB71/AY71</f>
        <v>0.88995079184018422</v>
      </c>
      <c r="BD71" s="22">
        <v>81994328000</v>
      </c>
      <c r="BE71" s="20">
        <v>79794328000</v>
      </c>
      <c r="BF71" s="20">
        <v>77295809770</v>
      </c>
      <c r="BG71" s="21">
        <f t="shared" si="34"/>
        <v>0.96868802216117411</v>
      </c>
      <c r="BH71" s="20">
        <v>73805201283</v>
      </c>
      <c r="BI71" s="23">
        <f t="shared" ref="BI71:BI133" si="45">+BH71/BE71</f>
        <v>0.92494295187246889</v>
      </c>
      <c r="BJ71" s="22">
        <v>83959257000</v>
      </c>
      <c r="BK71" s="20">
        <v>83959257000</v>
      </c>
      <c r="BL71" s="20">
        <v>82508216053</v>
      </c>
      <c r="BM71" s="21">
        <f t="shared" si="35"/>
        <v>0.98271732029500924</v>
      </c>
      <c r="BN71" s="20">
        <v>79684784612</v>
      </c>
      <c r="BO71" s="23">
        <f t="shared" ref="BO71:BO133" si="46">+BN71/BK71</f>
        <v>0.9490887301682529</v>
      </c>
      <c r="BP71" s="22">
        <v>101093413000</v>
      </c>
      <c r="BQ71" s="20">
        <v>101093413000</v>
      </c>
      <c r="BR71" s="20">
        <v>99925325707</v>
      </c>
      <c r="BS71" s="21">
        <f t="shared" si="36"/>
        <v>0.9884454658485019</v>
      </c>
      <c r="BT71" s="20">
        <v>94716696956</v>
      </c>
      <c r="BU71" s="23">
        <f t="shared" ref="BU71:BU133" si="47">+BT71/BQ71</f>
        <v>0.93692253674331882</v>
      </c>
      <c r="BV71" s="45">
        <v>126458908000</v>
      </c>
      <c r="BW71" s="45">
        <v>122919765677</v>
      </c>
      <c r="BX71" s="45">
        <v>122400105945</v>
      </c>
      <c r="BY71" s="21">
        <v>0.99577236639577127</v>
      </c>
      <c r="BZ71" s="45">
        <v>117100830917</v>
      </c>
      <c r="CA71" s="23">
        <v>0.95266070734880348</v>
      </c>
    </row>
    <row r="72" spans="1:79" ht="14.25" customHeight="1" x14ac:dyDescent="0.25">
      <c r="A72" s="16" t="s">
        <v>22</v>
      </c>
      <c r="B72" s="17"/>
      <c r="C72" s="20"/>
      <c r="D72" s="20"/>
      <c r="E72" s="21"/>
      <c r="F72" s="20"/>
      <c r="G72" s="21"/>
      <c r="H72" s="22"/>
      <c r="I72" s="20"/>
      <c r="J72" s="20"/>
      <c r="K72" s="21"/>
      <c r="L72" s="20"/>
      <c r="M72" s="21"/>
      <c r="N72" s="22"/>
      <c r="O72" s="20"/>
      <c r="P72" s="20"/>
      <c r="Q72" s="21"/>
      <c r="R72" s="20"/>
      <c r="S72" s="21"/>
      <c r="T72" s="22"/>
      <c r="U72" s="20"/>
      <c r="V72" s="20"/>
      <c r="W72" s="21"/>
      <c r="X72" s="20"/>
      <c r="Y72" s="21"/>
      <c r="Z72" s="22">
        <v>0</v>
      </c>
      <c r="AA72" s="20">
        <v>192357088685</v>
      </c>
      <c r="AB72" s="20">
        <v>169250209376</v>
      </c>
      <c r="AC72" s="21">
        <f t="shared" si="30"/>
        <v>0.87987508301896089</v>
      </c>
      <c r="AD72" s="20">
        <v>47873078835</v>
      </c>
      <c r="AE72" s="21">
        <f t="shared" si="38"/>
        <v>0.24887608334203876</v>
      </c>
      <c r="AF72" s="22">
        <v>332814548000</v>
      </c>
      <c r="AG72" s="20">
        <v>318525289000</v>
      </c>
      <c r="AH72" s="20">
        <v>293978335472</v>
      </c>
      <c r="AI72" s="21">
        <f t="shared" si="32"/>
        <v>0.92293562120274852</v>
      </c>
      <c r="AJ72" s="20">
        <v>137589077143</v>
      </c>
      <c r="AK72" s="21">
        <f t="shared" si="39"/>
        <v>0.43195652557119257</v>
      </c>
      <c r="AL72" s="22">
        <v>498755809000</v>
      </c>
      <c r="AM72" s="20">
        <v>489721809000</v>
      </c>
      <c r="AN72" s="20">
        <v>459897558361</v>
      </c>
      <c r="AO72" s="21">
        <f t="shared" si="40"/>
        <v>0.93909960697911254</v>
      </c>
      <c r="AP72" s="20">
        <v>311806560381</v>
      </c>
      <c r="AQ72" s="21">
        <f t="shared" si="41"/>
        <v>0.63670139791752667</v>
      </c>
      <c r="AR72" s="22">
        <v>341371557000</v>
      </c>
      <c r="AS72" s="20">
        <v>335204557000</v>
      </c>
      <c r="AT72" s="20">
        <v>319502411538</v>
      </c>
      <c r="AU72" s="21">
        <f t="shared" si="42"/>
        <v>0.95315652745735191</v>
      </c>
      <c r="AV72" s="20">
        <v>202113303345</v>
      </c>
      <c r="AW72" s="21">
        <f t="shared" si="43"/>
        <v>0.60295511837268967</v>
      </c>
      <c r="AX72" s="22">
        <v>328072647000</v>
      </c>
      <c r="AY72" s="20">
        <v>334201447000</v>
      </c>
      <c r="AZ72" s="20">
        <v>310349134585</v>
      </c>
      <c r="BA72" s="21">
        <f t="shared" si="26"/>
        <v>0.92862893733969976</v>
      </c>
      <c r="BB72" s="20">
        <v>201718650858</v>
      </c>
      <c r="BC72" s="23">
        <f t="shared" si="44"/>
        <v>0.60358401397944872</v>
      </c>
      <c r="BD72" s="22">
        <v>505548869000</v>
      </c>
      <c r="BE72" s="20">
        <v>478599094375</v>
      </c>
      <c r="BF72" s="20">
        <v>420616617909</v>
      </c>
      <c r="BG72" s="21">
        <f t="shared" si="34"/>
        <v>0.87884959009017971</v>
      </c>
      <c r="BH72" s="20">
        <v>233136421311</v>
      </c>
      <c r="BI72" s="23">
        <f t="shared" si="45"/>
        <v>0.48712257095983769</v>
      </c>
      <c r="BJ72" s="22">
        <v>534627576000</v>
      </c>
      <c r="BK72" s="20">
        <v>482504439548</v>
      </c>
      <c r="BL72" s="20">
        <v>452435605552</v>
      </c>
      <c r="BM72" s="21">
        <f t="shared" si="35"/>
        <v>0.93768174646399549</v>
      </c>
      <c r="BN72" s="20">
        <v>254141904770</v>
      </c>
      <c r="BO72" s="23">
        <f t="shared" si="46"/>
        <v>0.52671412724839339</v>
      </c>
      <c r="BP72" s="22">
        <v>328456605000</v>
      </c>
      <c r="BQ72" s="20">
        <v>423013461959</v>
      </c>
      <c r="BR72" s="20">
        <v>394052057110</v>
      </c>
      <c r="BS72" s="21">
        <f t="shared" si="36"/>
        <v>0.9315355007500753</v>
      </c>
      <c r="BT72" s="20">
        <v>252696261282</v>
      </c>
      <c r="BU72" s="23">
        <f t="shared" si="47"/>
        <v>0.59737167727889529</v>
      </c>
      <c r="BV72" s="45">
        <v>481267299000</v>
      </c>
      <c r="BW72" s="45">
        <v>505459133200</v>
      </c>
      <c r="BX72" s="45">
        <v>489037542825</v>
      </c>
      <c r="BY72" s="21">
        <v>0.96751153694456582</v>
      </c>
      <c r="BZ72" s="45">
        <v>275094408461</v>
      </c>
      <c r="CA72" s="23">
        <v>0.54424658769030632</v>
      </c>
    </row>
    <row r="73" spans="1:79" ht="14.25" customHeight="1" x14ac:dyDescent="0.25">
      <c r="A73" s="11" t="s">
        <v>45</v>
      </c>
      <c r="B73" s="42">
        <v>60978280000</v>
      </c>
      <c r="C73" s="12">
        <v>60456517946</v>
      </c>
      <c r="D73" s="12">
        <v>56416871385</v>
      </c>
      <c r="E73" s="13">
        <f t="shared" ref="E73:E136" si="48">+D73/C73</f>
        <v>0.93318095884039787</v>
      </c>
      <c r="F73" s="12">
        <v>36946934523</v>
      </c>
      <c r="G73" s="13">
        <f t="shared" ref="G73:G133" si="49">+F73/C73</f>
        <v>0.61113236055045628</v>
      </c>
      <c r="H73" s="14">
        <v>56805222000</v>
      </c>
      <c r="I73" s="12">
        <v>68015982112</v>
      </c>
      <c r="J73" s="12">
        <v>59478319424</v>
      </c>
      <c r="K73" s="13">
        <f t="shared" ref="K73:K136" si="50">+J73/I73</f>
        <v>0.87447563906463521</v>
      </c>
      <c r="L73" s="12">
        <v>33391439224</v>
      </c>
      <c r="M73" s="13">
        <f t="shared" ref="M73:M133" si="51">+L73/I73</f>
        <v>0.49093519180558559</v>
      </c>
      <c r="N73" s="14">
        <v>56285525000</v>
      </c>
      <c r="O73" s="12">
        <v>56285525000</v>
      </c>
      <c r="P73" s="12">
        <v>52706030011</v>
      </c>
      <c r="Q73" s="13">
        <f t="shared" ref="Q73:Q136" si="52">+P73/O73</f>
        <v>0.93640469749549282</v>
      </c>
      <c r="R73" s="12">
        <v>31725643109</v>
      </c>
      <c r="S73" s="13">
        <f t="shared" ref="S73:S133" si="53">+R73/O73</f>
        <v>0.56365545331592803</v>
      </c>
      <c r="T73" s="14">
        <v>49814070000</v>
      </c>
      <c r="U73" s="12">
        <v>52114070000</v>
      </c>
      <c r="V73" s="12">
        <v>45057066281</v>
      </c>
      <c r="W73" s="13">
        <f t="shared" ref="W73:W136" si="54">+V73/U73</f>
        <v>0.86458544268371285</v>
      </c>
      <c r="X73" s="12">
        <v>34191513528</v>
      </c>
      <c r="Y73" s="13">
        <f t="shared" ref="Y73:Y133" si="55">+X73/U73</f>
        <v>0.6560898722360391</v>
      </c>
      <c r="Z73" s="14">
        <v>47994557000</v>
      </c>
      <c r="AA73" s="12">
        <v>47399697885</v>
      </c>
      <c r="AB73" s="12">
        <v>45415072899</v>
      </c>
      <c r="AC73" s="13">
        <f t="shared" si="30"/>
        <v>0.958130007688761</v>
      </c>
      <c r="AD73" s="12">
        <v>29767777621</v>
      </c>
      <c r="AE73" s="13">
        <f t="shared" si="38"/>
        <v>0.62801618890529354</v>
      </c>
      <c r="AF73" s="14">
        <v>49707934000</v>
      </c>
      <c r="AG73" s="12">
        <v>49707934000</v>
      </c>
      <c r="AH73" s="12">
        <v>48503937896</v>
      </c>
      <c r="AI73" s="13">
        <f t="shared" si="32"/>
        <v>0.97577859293045655</v>
      </c>
      <c r="AJ73" s="12">
        <v>32104125971.700001</v>
      </c>
      <c r="AK73" s="13">
        <f t="shared" si="39"/>
        <v>0.64585516613303628</v>
      </c>
      <c r="AL73" s="14">
        <v>59263555000</v>
      </c>
      <c r="AM73" s="12">
        <v>58524755000</v>
      </c>
      <c r="AN73" s="12">
        <v>56573864578</v>
      </c>
      <c r="AO73" s="13">
        <f t="shared" si="40"/>
        <v>0.96666555166271095</v>
      </c>
      <c r="AP73" s="12">
        <v>42035219771</v>
      </c>
      <c r="AQ73" s="13">
        <f t="shared" si="41"/>
        <v>0.71824683026866154</v>
      </c>
      <c r="AR73" s="14">
        <v>61687854000</v>
      </c>
      <c r="AS73" s="12">
        <v>61384091340</v>
      </c>
      <c r="AT73" s="12">
        <v>60629484746</v>
      </c>
      <c r="AU73" s="13">
        <f t="shared" si="42"/>
        <v>0.98770680517497089</v>
      </c>
      <c r="AV73" s="12">
        <v>47279020916</v>
      </c>
      <c r="AW73" s="13">
        <f t="shared" si="43"/>
        <v>0.77021618930752755</v>
      </c>
      <c r="AX73" s="14">
        <v>59137305000</v>
      </c>
      <c r="AY73" s="12">
        <v>61815822318</v>
      </c>
      <c r="AZ73" s="12">
        <v>60385522642</v>
      </c>
      <c r="BA73" s="13">
        <f t="shared" si="26"/>
        <v>0.97686191621552665</v>
      </c>
      <c r="BB73" s="12">
        <v>45267415693</v>
      </c>
      <c r="BC73" s="15">
        <f t="shared" si="44"/>
        <v>0.7322949690797641</v>
      </c>
      <c r="BD73" s="14">
        <v>62887187000</v>
      </c>
      <c r="BE73" s="12">
        <v>60767938500</v>
      </c>
      <c r="BF73" s="12">
        <v>59833204042</v>
      </c>
      <c r="BG73" s="13">
        <f t="shared" si="34"/>
        <v>0.98461796662725365</v>
      </c>
      <c r="BH73" s="12">
        <v>52185161439</v>
      </c>
      <c r="BI73" s="15">
        <f t="shared" si="45"/>
        <v>0.85876142464500416</v>
      </c>
      <c r="BJ73" s="14">
        <v>83754532000</v>
      </c>
      <c r="BK73" s="12">
        <v>82442219408</v>
      </c>
      <c r="BL73" s="12">
        <v>72884668782</v>
      </c>
      <c r="BM73" s="13">
        <f t="shared" si="35"/>
        <v>0.8840697073097894</v>
      </c>
      <c r="BN73" s="12">
        <v>58030249092</v>
      </c>
      <c r="BO73" s="15">
        <f t="shared" si="46"/>
        <v>0.70388994266169502</v>
      </c>
      <c r="BP73" s="14">
        <v>65282117000</v>
      </c>
      <c r="BQ73" s="12">
        <v>64050645030</v>
      </c>
      <c r="BR73" s="12">
        <v>59638795913</v>
      </c>
      <c r="BS73" s="13">
        <f t="shared" si="36"/>
        <v>0.93111936476309365</v>
      </c>
      <c r="BT73" s="12">
        <v>46968892606</v>
      </c>
      <c r="BU73" s="15">
        <f t="shared" si="47"/>
        <v>0.73330865885895047</v>
      </c>
      <c r="BV73" s="43">
        <v>73570555000</v>
      </c>
      <c r="BW73" s="43">
        <v>74522397958</v>
      </c>
      <c r="BX73" s="43">
        <v>67635089987</v>
      </c>
      <c r="BY73" s="13">
        <v>0.90758069842463185</v>
      </c>
      <c r="BZ73" s="43">
        <v>55312329091</v>
      </c>
      <c r="CA73" s="15">
        <v>0.7422242252882606</v>
      </c>
    </row>
    <row r="74" spans="1:79" ht="14.25" customHeight="1" x14ac:dyDescent="0.25">
      <c r="A74" s="16" t="s">
        <v>20</v>
      </c>
      <c r="B74" s="17">
        <v>8733839000</v>
      </c>
      <c r="C74" s="20">
        <v>8212076946</v>
      </c>
      <c r="D74" s="20">
        <v>6936104479</v>
      </c>
      <c r="E74" s="21">
        <f t="shared" si="48"/>
        <v>0.84462244138841025</v>
      </c>
      <c r="F74" s="20">
        <v>6770458031</v>
      </c>
      <c r="G74" s="21">
        <f t="shared" si="49"/>
        <v>0.824451362976793</v>
      </c>
      <c r="H74" s="22">
        <v>8123222000</v>
      </c>
      <c r="I74" s="20">
        <v>8123222000</v>
      </c>
      <c r="J74" s="20">
        <v>7940147132</v>
      </c>
      <c r="K74" s="21">
        <f t="shared" si="50"/>
        <v>0.97746277671593862</v>
      </c>
      <c r="L74" s="20">
        <v>7786826131</v>
      </c>
      <c r="M74" s="21">
        <f t="shared" si="51"/>
        <v>0.95858836936870617</v>
      </c>
      <c r="N74" s="22">
        <v>8547325000</v>
      </c>
      <c r="O74" s="20">
        <v>8547325000</v>
      </c>
      <c r="P74" s="20">
        <v>8115379446</v>
      </c>
      <c r="Q74" s="21">
        <f t="shared" si="52"/>
        <v>0.94946424126846707</v>
      </c>
      <c r="R74" s="20">
        <v>7761782774</v>
      </c>
      <c r="S74" s="21">
        <f t="shared" si="53"/>
        <v>0.90809496234201925</v>
      </c>
      <c r="T74" s="22">
        <v>8933770000</v>
      </c>
      <c r="U74" s="20">
        <v>8933770000</v>
      </c>
      <c r="V74" s="20">
        <v>8630512261</v>
      </c>
      <c r="W74" s="21">
        <f t="shared" si="54"/>
        <v>0.96605489742852124</v>
      </c>
      <c r="X74" s="20">
        <v>8206723807</v>
      </c>
      <c r="Y74" s="21">
        <f t="shared" si="55"/>
        <v>0.91861821011734124</v>
      </c>
      <c r="Z74" s="22">
        <v>9685557000</v>
      </c>
      <c r="AA74" s="20">
        <v>10090697885</v>
      </c>
      <c r="AB74" s="20">
        <v>9802980661</v>
      </c>
      <c r="AC74" s="21">
        <f t="shared" si="30"/>
        <v>0.97148688551782958</v>
      </c>
      <c r="AD74" s="20">
        <v>9461788584</v>
      </c>
      <c r="AE74" s="21">
        <f t="shared" si="38"/>
        <v>0.93767435036035662</v>
      </c>
      <c r="AF74" s="22">
        <v>12007115000</v>
      </c>
      <c r="AG74" s="20">
        <v>12007115000</v>
      </c>
      <c r="AH74" s="20">
        <v>11657345743</v>
      </c>
      <c r="AI74" s="21">
        <f t="shared" si="32"/>
        <v>0.9708698336777819</v>
      </c>
      <c r="AJ74" s="20">
        <v>11415038288</v>
      </c>
      <c r="AK74" s="21">
        <f t="shared" si="39"/>
        <v>0.95068951101076316</v>
      </c>
      <c r="AL74" s="22">
        <v>12704442000</v>
      </c>
      <c r="AM74" s="20">
        <v>12704442000</v>
      </c>
      <c r="AN74" s="20">
        <v>12224241686</v>
      </c>
      <c r="AO74" s="21">
        <f t="shared" si="40"/>
        <v>0.9622021719647349</v>
      </c>
      <c r="AP74" s="20">
        <v>11849143528</v>
      </c>
      <c r="AQ74" s="21">
        <f t="shared" si="41"/>
        <v>0.93267721069528275</v>
      </c>
      <c r="AR74" s="22">
        <v>13189476000</v>
      </c>
      <c r="AS74" s="20">
        <v>13189476000</v>
      </c>
      <c r="AT74" s="20">
        <v>12463617084</v>
      </c>
      <c r="AU74" s="21">
        <f t="shared" si="42"/>
        <v>0.94496681172170904</v>
      </c>
      <c r="AV74" s="20">
        <v>12135998098</v>
      </c>
      <c r="AW74" s="21">
        <f t="shared" si="43"/>
        <v>0.92012738777491998</v>
      </c>
      <c r="AX74" s="22">
        <v>14243155000</v>
      </c>
      <c r="AY74" s="20">
        <v>13908168000</v>
      </c>
      <c r="AZ74" s="20">
        <v>13316268527</v>
      </c>
      <c r="BA74" s="21">
        <f t="shared" si="26"/>
        <v>0.95744231210034281</v>
      </c>
      <c r="BB74" s="20">
        <v>12898328165</v>
      </c>
      <c r="BC74" s="23">
        <f t="shared" si="44"/>
        <v>0.92739231831251967</v>
      </c>
      <c r="BD74" s="22">
        <v>14337097000</v>
      </c>
      <c r="BE74" s="20">
        <v>14337097000</v>
      </c>
      <c r="BF74" s="20">
        <v>13644697654</v>
      </c>
      <c r="BG74" s="21">
        <f t="shared" si="34"/>
        <v>0.9517057500552587</v>
      </c>
      <c r="BH74" s="20">
        <v>13096171375</v>
      </c>
      <c r="BI74" s="23">
        <f t="shared" si="45"/>
        <v>0.91344652093795553</v>
      </c>
      <c r="BJ74" s="22">
        <v>15878810000</v>
      </c>
      <c r="BK74" s="20">
        <v>16309727408</v>
      </c>
      <c r="BL74" s="20">
        <v>15716110296</v>
      </c>
      <c r="BM74" s="21">
        <f t="shared" si="35"/>
        <v>0.96360349274085177</v>
      </c>
      <c r="BN74" s="20">
        <v>15381957210</v>
      </c>
      <c r="BO74" s="23">
        <f t="shared" si="46"/>
        <v>0.94311553008881532</v>
      </c>
      <c r="BP74" s="22">
        <v>17410813000</v>
      </c>
      <c r="BQ74" s="20">
        <v>18777757000</v>
      </c>
      <c r="BR74" s="20">
        <v>17869343531</v>
      </c>
      <c r="BS74" s="21">
        <f t="shared" si="36"/>
        <v>0.9516228978253366</v>
      </c>
      <c r="BT74" s="20">
        <v>17237155781</v>
      </c>
      <c r="BU74" s="23">
        <f t="shared" si="47"/>
        <v>0.91795605731824093</v>
      </c>
      <c r="BV74" s="45">
        <v>21023486000</v>
      </c>
      <c r="BW74" s="45">
        <v>21996655055</v>
      </c>
      <c r="BX74" s="45">
        <v>20874084043</v>
      </c>
      <c r="BY74" s="21">
        <v>0.94896628559237095</v>
      </c>
      <c r="BZ74" s="45">
        <v>20476273450</v>
      </c>
      <c r="CA74" s="23">
        <v>0.93088123620621099</v>
      </c>
    </row>
    <row r="75" spans="1:79" ht="14.25" customHeight="1" x14ac:dyDescent="0.25">
      <c r="A75" s="16" t="s">
        <v>22</v>
      </c>
      <c r="B75" s="17">
        <v>52244441000</v>
      </c>
      <c r="C75" s="20">
        <v>52244441000</v>
      </c>
      <c r="D75" s="20">
        <v>49480766906</v>
      </c>
      <c r="E75" s="21">
        <f t="shared" si="48"/>
        <v>0.94710108786502278</v>
      </c>
      <c r="F75" s="20">
        <v>30176476492</v>
      </c>
      <c r="G75" s="21">
        <f t="shared" si="49"/>
        <v>0.57760167233868953</v>
      </c>
      <c r="H75" s="22">
        <v>48682000000</v>
      </c>
      <c r="I75" s="20">
        <v>59892760112</v>
      </c>
      <c r="J75" s="20">
        <v>51538172292</v>
      </c>
      <c r="K75" s="21">
        <f t="shared" si="50"/>
        <v>0.86050755042217375</v>
      </c>
      <c r="L75" s="20">
        <v>25604613093</v>
      </c>
      <c r="M75" s="21">
        <f t="shared" si="51"/>
        <v>0.42750764942405634</v>
      </c>
      <c r="N75" s="22">
        <v>47738200000</v>
      </c>
      <c r="O75" s="20">
        <v>47738200000</v>
      </c>
      <c r="P75" s="20">
        <v>44590650565</v>
      </c>
      <c r="Q75" s="21">
        <f t="shared" si="52"/>
        <v>0.93406644081678825</v>
      </c>
      <c r="R75" s="20">
        <v>23963860335</v>
      </c>
      <c r="S75" s="21">
        <f t="shared" si="53"/>
        <v>0.50198500016758063</v>
      </c>
      <c r="T75" s="22">
        <v>40880300000</v>
      </c>
      <c r="U75" s="20">
        <v>43180300000</v>
      </c>
      <c r="V75" s="20">
        <v>36426554020</v>
      </c>
      <c r="W75" s="21">
        <f t="shared" si="54"/>
        <v>0.84359196253847235</v>
      </c>
      <c r="X75" s="20">
        <v>25984789721</v>
      </c>
      <c r="Y75" s="21">
        <f t="shared" si="55"/>
        <v>0.60177418223124901</v>
      </c>
      <c r="Z75" s="22">
        <v>38309000000</v>
      </c>
      <c r="AA75" s="20">
        <v>37309000000</v>
      </c>
      <c r="AB75" s="20">
        <v>35612092238</v>
      </c>
      <c r="AC75" s="21">
        <f t="shared" si="30"/>
        <v>0.95451746865367604</v>
      </c>
      <c r="AD75" s="20">
        <v>20305989037</v>
      </c>
      <c r="AE75" s="21">
        <f t="shared" si="38"/>
        <v>0.54426516489318932</v>
      </c>
      <c r="AF75" s="22">
        <v>37700819000</v>
      </c>
      <c r="AG75" s="20">
        <v>37700819000</v>
      </c>
      <c r="AH75" s="20">
        <v>36846592153</v>
      </c>
      <c r="AI75" s="21">
        <f t="shared" si="32"/>
        <v>0.97734195517078815</v>
      </c>
      <c r="AJ75" s="20">
        <v>20689087683.700001</v>
      </c>
      <c r="AK75" s="21">
        <f t="shared" si="39"/>
        <v>0.54877024511589523</v>
      </c>
      <c r="AL75" s="22">
        <v>46559113000</v>
      </c>
      <c r="AM75" s="20">
        <v>45820313000</v>
      </c>
      <c r="AN75" s="20">
        <v>44349622892</v>
      </c>
      <c r="AO75" s="21">
        <f t="shared" si="40"/>
        <v>0.96790309773745975</v>
      </c>
      <c r="AP75" s="20">
        <v>30186076243</v>
      </c>
      <c r="AQ75" s="21">
        <f t="shared" si="41"/>
        <v>0.65879244960635686</v>
      </c>
      <c r="AR75" s="22">
        <v>48498378000</v>
      </c>
      <c r="AS75" s="20">
        <v>48194615340</v>
      </c>
      <c r="AT75" s="20">
        <v>48165867662</v>
      </c>
      <c r="AU75" s="21">
        <f t="shared" si="42"/>
        <v>0.99940350850821835</v>
      </c>
      <c r="AV75" s="20">
        <v>35143022818</v>
      </c>
      <c r="AW75" s="21">
        <f t="shared" si="43"/>
        <v>0.72918981861511833</v>
      </c>
      <c r="AX75" s="22">
        <v>44894150000</v>
      </c>
      <c r="AY75" s="20">
        <v>47907654318</v>
      </c>
      <c r="AZ75" s="20">
        <v>47069254115</v>
      </c>
      <c r="BA75" s="21">
        <f t="shared" si="26"/>
        <v>0.98249966075494133</v>
      </c>
      <c r="BB75" s="20">
        <v>32369087528</v>
      </c>
      <c r="BC75" s="23">
        <f t="shared" si="44"/>
        <v>0.6756558631140952</v>
      </c>
      <c r="BD75" s="22">
        <v>48550090000</v>
      </c>
      <c r="BE75" s="20">
        <v>46430841500</v>
      </c>
      <c r="BF75" s="20">
        <v>46188506388</v>
      </c>
      <c r="BG75" s="21">
        <f t="shared" si="34"/>
        <v>0.99478072970096831</v>
      </c>
      <c r="BH75" s="20">
        <v>39088990064</v>
      </c>
      <c r="BI75" s="23">
        <f t="shared" si="45"/>
        <v>0.84187554653731611</v>
      </c>
      <c r="BJ75" s="22">
        <v>67875722000</v>
      </c>
      <c r="BK75" s="20">
        <v>66132492000</v>
      </c>
      <c r="BL75" s="20">
        <v>57168558486</v>
      </c>
      <c r="BM75" s="21">
        <f t="shared" si="35"/>
        <v>0.86445492612012864</v>
      </c>
      <c r="BN75" s="20">
        <v>42648291882</v>
      </c>
      <c r="BO75" s="23">
        <f t="shared" si="46"/>
        <v>0.64489164996232107</v>
      </c>
      <c r="BP75" s="22">
        <v>47871304000</v>
      </c>
      <c r="BQ75" s="20">
        <v>45272888030</v>
      </c>
      <c r="BR75" s="20">
        <v>41769452382</v>
      </c>
      <c r="BS75" s="21">
        <f t="shared" si="36"/>
        <v>0.92261515002801553</v>
      </c>
      <c r="BT75" s="20">
        <v>29731736825</v>
      </c>
      <c r="BU75" s="23">
        <f t="shared" si="47"/>
        <v>0.6567227786594555</v>
      </c>
      <c r="BV75" s="45">
        <v>52547069000</v>
      </c>
      <c r="BW75" s="45">
        <v>52525742903</v>
      </c>
      <c r="BX75" s="45">
        <v>46761005944</v>
      </c>
      <c r="BY75" s="21">
        <v>0.89024930176340733</v>
      </c>
      <c r="BZ75" s="45">
        <v>34836055641</v>
      </c>
      <c r="CA75" s="23">
        <v>0.66321871363784834</v>
      </c>
    </row>
    <row r="76" spans="1:79" s="24" customFormat="1" ht="14.25" customHeight="1" x14ac:dyDescent="0.25">
      <c r="A76" s="11" t="s">
        <v>46</v>
      </c>
      <c r="B76" s="42">
        <v>1678956014000</v>
      </c>
      <c r="C76" s="12">
        <v>1770902755499</v>
      </c>
      <c r="D76" s="12">
        <v>1607650331602</v>
      </c>
      <c r="E76" s="13">
        <f t="shared" si="48"/>
        <v>0.90781400989406713</v>
      </c>
      <c r="F76" s="12">
        <v>1333898311599</v>
      </c>
      <c r="G76" s="13">
        <f t="shared" si="49"/>
        <v>0.75323069403838494</v>
      </c>
      <c r="H76" s="14">
        <v>2234840694000</v>
      </c>
      <c r="I76" s="12">
        <v>2141266236106</v>
      </c>
      <c r="J76" s="12">
        <v>1719134347987</v>
      </c>
      <c r="K76" s="13">
        <f t="shared" si="50"/>
        <v>0.80285875665481565</v>
      </c>
      <c r="L76" s="12">
        <v>1341872059557</v>
      </c>
      <c r="M76" s="13">
        <f t="shared" si="51"/>
        <v>0.6266722170883624</v>
      </c>
      <c r="N76" s="14">
        <v>2317229219000</v>
      </c>
      <c r="O76" s="12">
        <v>2003395682000</v>
      </c>
      <c r="P76" s="12">
        <v>1602590589412</v>
      </c>
      <c r="Q76" s="13">
        <f t="shared" si="52"/>
        <v>0.79993712865155309</v>
      </c>
      <c r="R76" s="12">
        <v>1392899846565</v>
      </c>
      <c r="S76" s="13">
        <f t="shared" si="53"/>
        <v>0.69526946627660746</v>
      </c>
      <c r="T76" s="14">
        <v>2169813616000</v>
      </c>
      <c r="U76" s="12">
        <v>2126057777000</v>
      </c>
      <c r="V76" s="12">
        <v>1761102584090</v>
      </c>
      <c r="W76" s="13">
        <f t="shared" si="54"/>
        <v>0.82834182736793982</v>
      </c>
      <c r="X76" s="12">
        <v>1539077982197</v>
      </c>
      <c r="Y76" s="13">
        <f t="shared" si="55"/>
        <v>0.72391164475724401</v>
      </c>
      <c r="Z76" s="14">
        <v>1965609990000</v>
      </c>
      <c r="AA76" s="12">
        <v>2108000924799</v>
      </c>
      <c r="AB76" s="12">
        <v>1881004934793</v>
      </c>
      <c r="AC76" s="13">
        <f t="shared" si="30"/>
        <v>0.89231694002807693</v>
      </c>
      <c r="AD76" s="12">
        <v>1646106032780</v>
      </c>
      <c r="AE76" s="13">
        <f t="shared" si="38"/>
        <v>0.78088487220989145</v>
      </c>
      <c r="AF76" s="14">
        <v>2338562180000</v>
      </c>
      <c r="AG76" s="12">
        <v>2039927022546</v>
      </c>
      <c r="AH76" s="12">
        <v>1839816924370</v>
      </c>
      <c r="AI76" s="13">
        <f t="shared" si="32"/>
        <v>0.90190330538087293</v>
      </c>
      <c r="AJ76" s="12">
        <v>1615109054131</v>
      </c>
      <c r="AK76" s="13">
        <f t="shared" si="39"/>
        <v>0.79174844799850164</v>
      </c>
      <c r="AL76" s="14">
        <v>2543964369000</v>
      </c>
      <c r="AM76" s="12">
        <v>2484759988941</v>
      </c>
      <c r="AN76" s="12">
        <v>2180805576203</v>
      </c>
      <c r="AO76" s="13">
        <f t="shared" si="40"/>
        <v>0.87767252608267221</v>
      </c>
      <c r="AP76" s="12">
        <v>1944691977790</v>
      </c>
      <c r="AQ76" s="13">
        <f t="shared" si="41"/>
        <v>0.78264781566239883</v>
      </c>
      <c r="AR76" s="14">
        <v>2592295756000</v>
      </c>
      <c r="AS76" s="12">
        <v>2440519883747</v>
      </c>
      <c r="AT76" s="12">
        <v>2285145271043</v>
      </c>
      <c r="AU76" s="13">
        <f t="shared" si="42"/>
        <v>0.93633544486208042</v>
      </c>
      <c r="AV76" s="12">
        <v>2085782249953</v>
      </c>
      <c r="AW76" s="13">
        <f t="shared" si="43"/>
        <v>0.85464669386370207</v>
      </c>
      <c r="AX76" s="14">
        <v>2745617310000</v>
      </c>
      <c r="AY76" s="12">
        <v>2974747994481</v>
      </c>
      <c r="AZ76" s="12">
        <v>2677217247569</v>
      </c>
      <c r="BA76" s="13">
        <f t="shared" si="26"/>
        <v>0.89998119253664388</v>
      </c>
      <c r="BB76" s="12">
        <v>2446114659419</v>
      </c>
      <c r="BC76" s="15">
        <f t="shared" si="44"/>
        <v>0.82229306951621972</v>
      </c>
      <c r="BD76" s="14">
        <v>3408905174000</v>
      </c>
      <c r="BE76" s="12">
        <v>3360751694215</v>
      </c>
      <c r="BF76" s="12">
        <v>3231146638791</v>
      </c>
      <c r="BG76" s="13">
        <f t="shared" si="34"/>
        <v>0.96143569438733167</v>
      </c>
      <c r="BH76" s="12">
        <v>2860166163933</v>
      </c>
      <c r="BI76" s="15">
        <f t="shared" si="45"/>
        <v>0.85104953420281582</v>
      </c>
      <c r="BJ76" s="14">
        <v>3127773051000</v>
      </c>
      <c r="BK76" s="12">
        <v>3576079315000</v>
      </c>
      <c r="BL76" s="12">
        <v>3447943584158</v>
      </c>
      <c r="BM76" s="13">
        <f t="shared" si="35"/>
        <v>0.96416865523520978</v>
      </c>
      <c r="BN76" s="12">
        <v>3018777287853</v>
      </c>
      <c r="BO76" s="15">
        <f t="shared" si="46"/>
        <v>0.84415837064648547</v>
      </c>
      <c r="BP76" s="14">
        <v>3663197568000</v>
      </c>
      <c r="BQ76" s="12">
        <v>3730300070151</v>
      </c>
      <c r="BR76" s="12">
        <v>3593486693260</v>
      </c>
      <c r="BS76" s="13">
        <f t="shared" si="36"/>
        <v>0.96332376100631978</v>
      </c>
      <c r="BT76" s="12">
        <v>3255204719466</v>
      </c>
      <c r="BU76" s="15">
        <f t="shared" si="47"/>
        <v>0.87263883823003852</v>
      </c>
      <c r="BV76" s="43">
        <v>4006760213000</v>
      </c>
      <c r="BW76" s="43">
        <v>4126637310862</v>
      </c>
      <c r="BX76" s="43">
        <v>3974193255453</v>
      </c>
      <c r="BY76" s="13">
        <v>0.96305852830639083</v>
      </c>
      <c r="BZ76" s="43">
        <v>3861798416425</v>
      </c>
      <c r="CA76" s="15">
        <v>0.93582210538835098</v>
      </c>
    </row>
    <row r="77" spans="1:79" ht="14.25" customHeight="1" x14ac:dyDescent="0.25">
      <c r="A77" s="16" t="s">
        <v>20</v>
      </c>
      <c r="B77" s="17">
        <v>20656516000</v>
      </c>
      <c r="C77" s="20">
        <v>34374669346</v>
      </c>
      <c r="D77" s="20">
        <v>30577009189</v>
      </c>
      <c r="E77" s="21">
        <f t="shared" si="48"/>
        <v>0.88952155091953156</v>
      </c>
      <c r="F77" s="20">
        <v>27844068452</v>
      </c>
      <c r="G77" s="21">
        <f t="shared" si="49"/>
        <v>0.81001705563285853</v>
      </c>
      <c r="H77" s="22">
        <v>20030742000</v>
      </c>
      <c r="I77" s="20">
        <v>20030742000</v>
      </c>
      <c r="J77" s="20">
        <v>11976034678</v>
      </c>
      <c r="K77" s="21">
        <f t="shared" si="50"/>
        <v>0.59788272835824052</v>
      </c>
      <c r="L77" s="20">
        <v>8344854867</v>
      </c>
      <c r="M77" s="21">
        <f t="shared" si="51"/>
        <v>0.41660238382582132</v>
      </c>
      <c r="N77" s="22">
        <v>22743239000</v>
      </c>
      <c r="O77" s="20">
        <v>22743239000</v>
      </c>
      <c r="P77" s="20">
        <v>11706375993</v>
      </c>
      <c r="Q77" s="21">
        <f t="shared" si="52"/>
        <v>0.51471894539735519</v>
      </c>
      <c r="R77" s="20">
        <v>7490515096</v>
      </c>
      <c r="S77" s="21">
        <f t="shared" si="53"/>
        <v>0.32935128967338384</v>
      </c>
      <c r="T77" s="22">
        <v>20402400000</v>
      </c>
      <c r="U77" s="20">
        <v>21444561000</v>
      </c>
      <c r="V77" s="20">
        <v>20028367099</v>
      </c>
      <c r="W77" s="21">
        <f t="shared" si="54"/>
        <v>0.93396022884310848</v>
      </c>
      <c r="X77" s="20">
        <v>15230224431</v>
      </c>
      <c r="Y77" s="21">
        <f t="shared" si="55"/>
        <v>0.71021385940239112</v>
      </c>
      <c r="Z77" s="22">
        <v>21317570000</v>
      </c>
      <c r="AA77" s="20">
        <v>21317570000</v>
      </c>
      <c r="AB77" s="20">
        <v>15755526350</v>
      </c>
      <c r="AC77" s="21">
        <f t="shared" si="30"/>
        <v>0.739086413226273</v>
      </c>
      <c r="AD77" s="20">
        <v>10616768791</v>
      </c>
      <c r="AE77" s="21">
        <f t="shared" si="38"/>
        <v>0.49802903384391373</v>
      </c>
      <c r="AF77" s="22">
        <v>22765000000</v>
      </c>
      <c r="AG77" s="20">
        <v>49338271000</v>
      </c>
      <c r="AH77" s="20">
        <v>43237585438</v>
      </c>
      <c r="AI77" s="21">
        <f t="shared" si="32"/>
        <v>0.87634983070241756</v>
      </c>
      <c r="AJ77" s="20">
        <v>37231897602</v>
      </c>
      <c r="AK77" s="21">
        <f t="shared" si="39"/>
        <v>0.7546250982731032</v>
      </c>
      <c r="AL77" s="22">
        <v>24451211000</v>
      </c>
      <c r="AM77" s="20">
        <v>22257211000</v>
      </c>
      <c r="AN77" s="20">
        <v>16785577360</v>
      </c>
      <c r="AO77" s="21">
        <f t="shared" si="40"/>
        <v>0.75416355445432948</v>
      </c>
      <c r="AP77" s="20">
        <v>11283453570</v>
      </c>
      <c r="AQ77" s="21">
        <f t="shared" si="41"/>
        <v>0.50695720905912245</v>
      </c>
      <c r="AR77" s="22">
        <v>22796486000</v>
      </c>
      <c r="AS77" s="20">
        <v>22796486000</v>
      </c>
      <c r="AT77" s="20">
        <v>17544032356</v>
      </c>
      <c r="AU77" s="21">
        <f t="shared" si="42"/>
        <v>0.76959371527699494</v>
      </c>
      <c r="AV77" s="20">
        <v>12686848560</v>
      </c>
      <c r="AW77" s="21">
        <f t="shared" si="43"/>
        <v>0.55652649974210933</v>
      </c>
      <c r="AX77" s="22">
        <v>23637175000</v>
      </c>
      <c r="AY77" s="20">
        <v>23637175000</v>
      </c>
      <c r="AZ77" s="20">
        <v>18816485171</v>
      </c>
      <c r="BA77" s="21">
        <f t="shared" si="26"/>
        <v>0.79605473881713873</v>
      </c>
      <c r="BB77" s="20">
        <v>14485895943</v>
      </c>
      <c r="BC77" s="23">
        <f t="shared" si="44"/>
        <v>0.61284379131600963</v>
      </c>
      <c r="BD77" s="22">
        <v>21272261000</v>
      </c>
      <c r="BE77" s="20">
        <v>21272261000</v>
      </c>
      <c r="BF77" s="20">
        <v>16496991483</v>
      </c>
      <c r="BG77" s="21">
        <f t="shared" si="34"/>
        <v>0.77551659802406525</v>
      </c>
      <c r="BH77" s="20">
        <v>13056651944</v>
      </c>
      <c r="BI77" s="23">
        <f t="shared" si="45"/>
        <v>0.61378769017548251</v>
      </c>
      <c r="BJ77" s="22">
        <v>23016670000</v>
      </c>
      <c r="BK77" s="20">
        <v>23016670000</v>
      </c>
      <c r="BL77" s="20">
        <v>21056073983</v>
      </c>
      <c r="BM77" s="21">
        <f t="shared" si="35"/>
        <v>0.91481843303136379</v>
      </c>
      <c r="BN77" s="20">
        <v>15949582378</v>
      </c>
      <c r="BO77" s="23">
        <f t="shared" si="46"/>
        <v>0.69295785958611733</v>
      </c>
      <c r="BP77" s="22">
        <v>24742920000</v>
      </c>
      <c r="BQ77" s="20">
        <v>25407998000</v>
      </c>
      <c r="BR77" s="20">
        <v>24584423423</v>
      </c>
      <c r="BS77" s="21">
        <f t="shared" si="36"/>
        <v>0.96758601063334471</v>
      </c>
      <c r="BT77" s="20">
        <v>18831588228</v>
      </c>
      <c r="BU77" s="23">
        <f t="shared" si="47"/>
        <v>0.74116773104279998</v>
      </c>
      <c r="BV77" s="45">
        <v>28283103000</v>
      </c>
      <c r="BW77" s="45">
        <v>28283103000</v>
      </c>
      <c r="BX77" s="45">
        <v>21363757095</v>
      </c>
      <c r="BY77" s="21">
        <v>0.75535407465722559</v>
      </c>
      <c r="BZ77" s="45">
        <v>17997873424</v>
      </c>
      <c r="CA77" s="23">
        <v>0.6363472008004214</v>
      </c>
    </row>
    <row r="78" spans="1:79" ht="14.25" customHeight="1" x14ac:dyDescent="0.25">
      <c r="A78" s="16" t="s">
        <v>22</v>
      </c>
      <c r="B78" s="17">
        <v>1654830902000</v>
      </c>
      <c r="C78" s="20">
        <v>1733786243153</v>
      </c>
      <c r="D78" s="20">
        <v>1574367902483</v>
      </c>
      <c r="E78" s="21">
        <f t="shared" si="48"/>
        <v>0.90805190587965001</v>
      </c>
      <c r="F78" s="20">
        <v>1303587416894</v>
      </c>
      <c r="G78" s="21">
        <f t="shared" si="49"/>
        <v>0.75187320354056086</v>
      </c>
      <c r="H78" s="22">
        <v>2211890129000</v>
      </c>
      <c r="I78" s="20">
        <v>2118315671106</v>
      </c>
      <c r="J78" s="20">
        <v>1704416362894</v>
      </c>
      <c r="K78" s="21">
        <f t="shared" si="50"/>
        <v>0.80460924032351711</v>
      </c>
      <c r="L78" s="20">
        <v>1331024218839</v>
      </c>
      <c r="M78" s="21">
        <f t="shared" si="51"/>
        <v>0.6283408261546094</v>
      </c>
      <c r="N78" s="22">
        <v>2290906657000</v>
      </c>
      <c r="O78" s="20">
        <v>1977138798000</v>
      </c>
      <c r="P78" s="20">
        <v>1587523333225</v>
      </c>
      <c r="Q78" s="21">
        <f t="shared" si="52"/>
        <v>0.80293975052782307</v>
      </c>
      <c r="R78" s="20">
        <v>1382048451275</v>
      </c>
      <c r="S78" s="21">
        <f t="shared" si="53"/>
        <v>0.69901438010979744</v>
      </c>
      <c r="T78" s="22">
        <v>2146402481000</v>
      </c>
      <c r="U78" s="20">
        <v>2101604481000</v>
      </c>
      <c r="V78" s="20">
        <v>1738236207947</v>
      </c>
      <c r="W78" s="21">
        <f t="shared" si="54"/>
        <v>0.82709959160341173</v>
      </c>
      <c r="X78" s="20">
        <v>1521009748722</v>
      </c>
      <c r="Y78" s="21">
        <f t="shared" si="55"/>
        <v>0.72373739325025732</v>
      </c>
      <c r="Z78" s="22">
        <v>1941283017000</v>
      </c>
      <c r="AA78" s="20">
        <v>2083635451799</v>
      </c>
      <c r="AB78" s="20">
        <v>1862201505443</v>
      </c>
      <c r="AC78" s="21">
        <f t="shared" si="30"/>
        <v>0.89372711710927399</v>
      </c>
      <c r="AD78" s="20">
        <v>1632466445461</v>
      </c>
      <c r="AE78" s="21">
        <f t="shared" si="38"/>
        <v>0.78347027741898756</v>
      </c>
      <c r="AF78" s="22">
        <v>2312396471000</v>
      </c>
      <c r="AG78" s="20">
        <v>1987188042546</v>
      </c>
      <c r="AH78" s="20">
        <v>1793563093041</v>
      </c>
      <c r="AI78" s="21">
        <f t="shared" si="32"/>
        <v>0.90256334812838035</v>
      </c>
      <c r="AJ78" s="20">
        <v>1575117608528</v>
      </c>
      <c r="AK78" s="21">
        <f t="shared" si="39"/>
        <v>0.79263641628496706</v>
      </c>
      <c r="AL78" s="22">
        <v>2515866623000</v>
      </c>
      <c r="AM78" s="20">
        <v>2458576662941</v>
      </c>
      <c r="AN78" s="20">
        <v>2160166514244</v>
      </c>
      <c r="AO78" s="21">
        <f t="shared" si="40"/>
        <v>0.87862483476922149</v>
      </c>
      <c r="AP78" s="20">
        <v>1929600027179</v>
      </c>
      <c r="AQ78" s="21">
        <f t="shared" si="41"/>
        <v>0.78484435985444223</v>
      </c>
      <c r="AR78" s="22">
        <v>2565974353000</v>
      </c>
      <c r="AS78" s="20">
        <v>2413766580747</v>
      </c>
      <c r="AT78" s="20">
        <v>2264239030493</v>
      </c>
      <c r="AU78" s="21">
        <f t="shared" si="42"/>
        <v>0.93805219135657891</v>
      </c>
      <c r="AV78" s="20">
        <v>2070122112816</v>
      </c>
      <c r="AW78" s="21">
        <f t="shared" si="43"/>
        <v>0.85763144180053619</v>
      </c>
      <c r="AX78" s="22">
        <v>2718045469000</v>
      </c>
      <c r="AY78" s="20">
        <v>2947176153481</v>
      </c>
      <c r="AZ78" s="20">
        <v>2654551337396</v>
      </c>
      <c r="BA78" s="21">
        <f t="shared" si="26"/>
        <v>0.9007101032154553</v>
      </c>
      <c r="BB78" s="20">
        <v>2427779338474</v>
      </c>
      <c r="BC78" s="23">
        <f t="shared" si="44"/>
        <v>0.82376458414488574</v>
      </c>
      <c r="BD78" s="22">
        <v>3385717044000</v>
      </c>
      <c r="BE78" s="20">
        <v>3335911564215</v>
      </c>
      <c r="BF78" s="20">
        <v>3211477100335</v>
      </c>
      <c r="BG78" s="21">
        <f t="shared" si="34"/>
        <v>0.96269851239018633</v>
      </c>
      <c r="BH78" s="20">
        <v>2843936965016</v>
      </c>
      <c r="BI78" s="23">
        <f t="shared" si="45"/>
        <v>0.85252169018012613</v>
      </c>
      <c r="BJ78" s="22">
        <v>3101519433000</v>
      </c>
      <c r="BK78" s="20">
        <v>3549265697000</v>
      </c>
      <c r="BL78" s="20">
        <v>3423113741509</v>
      </c>
      <c r="BM78" s="21">
        <f t="shared" si="35"/>
        <v>0.96445688594189238</v>
      </c>
      <c r="BN78" s="20">
        <v>2999053936809</v>
      </c>
      <c r="BO78" s="23">
        <f t="shared" si="46"/>
        <v>0.84497870625575766</v>
      </c>
      <c r="BP78" s="22">
        <v>3634406080000</v>
      </c>
      <c r="BQ78" s="20">
        <v>3700843504151</v>
      </c>
      <c r="BR78" s="20">
        <v>3564854202390</v>
      </c>
      <c r="BS78" s="21">
        <f t="shared" si="36"/>
        <v>0.96325451167862963</v>
      </c>
      <c r="BT78" s="20">
        <v>3233325781949</v>
      </c>
      <c r="BU78" s="23">
        <f t="shared" si="47"/>
        <v>0.87367265822572204</v>
      </c>
      <c r="BV78" s="45">
        <v>3974094892000</v>
      </c>
      <c r="BW78" s="45">
        <v>4093971989862</v>
      </c>
      <c r="BX78" s="45">
        <v>3948728283923</v>
      </c>
      <c r="BY78" s="21">
        <v>0.96452254526932024</v>
      </c>
      <c r="BZ78" s="45">
        <v>3839699328566</v>
      </c>
      <c r="CA78" s="23">
        <v>0.93789096214491419</v>
      </c>
    </row>
    <row r="79" spans="1:79" ht="14.25" customHeight="1" x14ac:dyDescent="0.25">
      <c r="A79" s="16" t="s">
        <v>28</v>
      </c>
      <c r="B79" s="17">
        <v>3468596000</v>
      </c>
      <c r="C79" s="20">
        <v>2741843000</v>
      </c>
      <c r="D79" s="20">
        <v>2705419930</v>
      </c>
      <c r="E79" s="21">
        <f t="shared" si="48"/>
        <v>0.98671584405088109</v>
      </c>
      <c r="F79" s="20">
        <v>2466826253</v>
      </c>
      <c r="G79" s="21">
        <f t="shared" si="49"/>
        <v>0.8996963914418149</v>
      </c>
      <c r="H79" s="22">
        <v>2919823000</v>
      </c>
      <c r="I79" s="20">
        <v>2919823000</v>
      </c>
      <c r="J79" s="20">
        <v>2741950415</v>
      </c>
      <c r="K79" s="21">
        <f t="shared" si="50"/>
        <v>0.93908103847390745</v>
      </c>
      <c r="L79" s="20">
        <v>2502985851</v>
      </c>
      <c r="M79" s="21">
        <f t="shared" si="51"/>
        <v>0.8572388980427923</v>
      </c>
      <c r="N79" s="22">
        <v>3579323000</v>
      </c>
      <c r="O79" s="20">
        <v>3513645000</v>
      </c>
      <c r="P79" s="20">
        <v>3360880194</v>
      </c>
      <c r="Q79" s="21">
        <f t="shared" si="52"/>
        <v>0.95652241304969621</v>
      </c>
      <c r="R79" s="20">
        <v>3360880194</v>
      </c>
      <c r="S79" s="21">
        <f t="shared" si="53"/>
        <v>0.95652241304969621</v>
      </c>
      <c r="T79" s="22">
        <v>3008735000</v>
      </c>
      <c r="U79" s="20">
        <v>3008735000</v>
      </c>
      <c r="V79" s="20">
        <v>2838009044</v>
      </c>
      <c r="W79" s="21">
        <f t="shared" si="54"/>
        <v>0.94325656596543062</v>
      </c>
      <c r="X79" s="20">
        <v>2838009044</v>
      </c>
      <c r="Y79" s="21">
        <f t="shared" si="55"/>
        <v>0.94325656596543062</v>
      </c>
      <c r="Z79" s="22">
        <v>3009403000</v>
      </c>
      <c r="AA79" s="20">
        <v>3047903000</v>
      </c>
      <c r="AB79" s="20">
        <v>3047903000</v>
      </c>
      <c r="AC79" s="21">
        <f t="shared" si="30"/>
        <v>1</v>
      </c>
      <c r="AD79" s="20">
        <v>3022818528</v>
      </c>
      <c r="AE79" s="21">
        <f t="shared" si="38"/>
        <v>0.99176992443657164</v>
      </c>
      <c r="AF79" s="22">
        <v>3400709000</v>
      </c>
      <c r="AG79" s="20">
        <v>3400709000</v>
      </c>
      <c r="AH79" s="20">
        <v>3016245891</v>
      </c>
      <c r="AI79" s="21">
        <f t="shared" si="32"/>
        <v>0.88694619004448783</v>
      </c>
      <c r="AJ79" s="20">
        <v>2759548001</v>
      </c>
      <c r="AK79" s="21">
        <f t="shared" si="39"/>
        <v>0.81146255119153099</v>
      </c>
      <c r="AL79" s="22">
        <v>3646535000</v>
      </c>
      <c r="AM79" s="20">
        <v>3926115000</v>
      </c>
      <c r="AN79" s="20">
        <v>3853484599</v>
      </c>
      <c r="AO79" s="21">
        <f t="shared" si="40"/>
        <v>0.98150069445240395</v>
      </c>
      <c r="AP79" s="20">
        <v>3808497041</v>
      </c>
      <c r="AQ79" s="21">
        <f t="shared" si="41"/>
        <v>0.97004215133790017</v>
      </c>
      <c r="AR79" s="22">
        <v>3524917000</v>
      </c>
      <c r="AS79" s="20">
        <v>3956817000</v>
      </c>
      <c r="AT79" s="20">
        <v>3362208194</v>
      </c>
      <c r="AU79" s="21">
        <f t="shared" si="42"/>
        <v>0.84972547226722894</v>
      </c>
      <c r="AV79" s="20">
        <v>2973288577</v>
      </c>
      <c r="AW79" s="21">
        <f t="shared" si="43"/>
        <v>0.75143444263406678</v>
      </c>
      <c r="AX79" s="22">
        <v>3934666000</v>
      </c>
      <c r="AY79" s="20">
        <v>3934666000</v>
      </c>
      <c r="AZ79" s="20">
        <v>3849425002</v>
      </c>
      <c r="BA79" s="21">
        <f t="shared" si="26"/>
        <v>0.9783358999213656</v>
      </c>
      <c r="BB79" s="20">
        <v>3849425001.9999995</v>
      </c>
      <c r="BC79" s="23">
        <f t="shared" si="44"/>
        <v>0.97833589992136549</v>
      </c>
      <c r="BD79" s="22">
        <v>1915869000</v>
      </c>
      <c r="BE79" s="20">
        <v>3567869000</v>
      </c>
      <c r="BF79" s="20">
        <v>3172546973</v>
      </c>
      <c r="BG79" s="21">
        <f t="shared" si="34"/>
        <v>0.88919939969769068</v>
      </c>
      <c r="BH79" s="20">
        <v>3172546973</v>
      </c>
      <c r="BI79" s="23">
        <f t="shared" si="45"/>
        <v>0.88919939969769068</v>
      </c>
      <c r="BJ79" s="22">
        <v>3236948000</v>
      </c>
      <c r="BK79" s="20">
        <v>3796948000</v>
      </c>
      <c r="BL79" s="20">
        <v>3773768666</v>
      </c>
      <c r="BM79" s="21">
        <f t="shared" si="35"/>
        <v>0.99389527220283236</v>
      </c>
      <c r="BN79" s="20">
        <v>3773768666</v>
      </c>
      <c r="BO79" s="23">
        <f t="shared" si="46"/>
        <v>0.99389527220283236</v>
      </c>
      <c r="BP79" s="22">
        <v>4048568000</v>
      </c>
      <c r="BQ79" s="20">
        <v>4048568000</v>
      </c>
      <c r="BR79" s="20">
        <v>4048067447</v>
      </c>
      <c r="BS79" s="21">
        <f t="shared" si="36"/>
        <v>0.99987636295104843</v>
      </c>
      <c r="BT79" s="20">
        <v>3047349289</v>
      </c>
      <c r="BU79" s="23">
        <f t="shared" si="47"/>
        <v>0.75269806237662307</v>
      </c>
      <c r="BV79" s="45">
        <v>4382218000</v>
      </c>
      <c r="BW79" s="45">
        <v>4382218000</v>
      </c>
      <c r="BX79" s="45">
        <v>4101214435</v>
      </c>
      <c r="BY79" s="21">
        <v>0.93587640665069605</v>
      </c>
      <c r="BZ79" s="45">
        <v>4101214435</v>
      </c>
      <c r="CA79" s="23">
        <v>0.93587640665069605</v>
      </c>
    </row>
    <row r="80" spans="1:79" ht="14.25" customHeight="1" x14ac:dyDescent="0.25">
      <c r="A80" s="11" t="s">
        <v>47</v>
      </c>
      <c r="B80" s="42">
        <v>41972009000</v>
      </c>
      <c r="C80" s="12">
        <v>41791530146</v>
      </c>
      <c r="D80" s="12">
        <v>36418547375</v>
      </c>
      <c r="E80" s="13">
        <f t="shared" si="48"/>
        <v>0.87143369117547698</v>
      </c>
      <c r="F80" s="12">
        <v>26444471104</v>
      </c>
      <c r="G80" s="13">
        <f t="shared" si="49"/>
        <v>0.63277106656816406</v>
      </c>
      <c r="H80" s="14">
        <v>38483308000</v>
      </c>
      <c r="I80" s="12">
        <v>37683308000</v>
      </c>
      <c r="J80" s="12">
        <v>31092345441</v>
      </c>
      <c r="K80" s="13">
        <f t="shared" si="50"/>
        <v>0.82509596665451979</v>
      </c>
      <c r="L80" s="12">
        <v>18093256038</v>
      </c>
      <c r="M80" s="13">
        <f t="shared" si="51"/>
        <v>0.48013980189849575</v>
      </c>
      <c r="N80" s="14">
        <v>88361760000</v>
      </c>
      <c r="O80" s="12">
        <v>88961760000</v>
      </c>
      <c r="P80" s="12">
        <v>66625968021</v>
      </c>
      <c r="Q80" s="13">
        <f t="shared" si="52"/>
        <v>0.74892816892336667</v>
      </c>
      <c r="R80" s="12">
        <v>26935342690</v>
      </c>
      <c r="S80" s="13">
        <f t="shared" si="53"/>
        <v>0.30277439081690832</v>
      </c>
      <c r="T80" s="14">
        <v>22180702000</v>
      </c>
      <c r="U80" s="12">
        <v>28975702000</v>
      </c>
      <c r="V80" s="12">
        <v>24071683190</v>
      </c>
      <c r="W80" s="13">
        <f t="shared" si="54"/>
        <v>0.83075409838215486</v>
      </c>
      <c r="X80" s="12">
        <v>15873314068</v>
      </c>
      <c r="Y80" s="13">
        <f t="shared" si="55"/>
        <v>0.54781465063383106</v>
      </c>
      <c r="Z80" s="14">
        <v>30127029000</v>
      </c>
      <c r="AA80" s="12">
        <v>33991683842</v>
      </c>
      <c r="AB80" s="12">
        <v>29833565892</v>
      </c>
      <c r="AC80" s="13">
        <f t="shared" si="30"/>
        <v>0.87767249279771642</v>
      </c>
      <c r="AD80" s="12">
        <v>22536219652</v>
      </c>
      <c r="AE80" s="13">
        <f t="shared" si="38"/>
        <v>0.66299215292636748</v>
      </c>
      <c r="AF80" s="14">
        <v>42223056000</v>
      </c>
      <c r="AG80" s="12">
        <v>39951987025</v>
      </c>
      <c r="AH80" s="12">
        <v>36335609317</v>
      </c>
      <c r="AI80" s="13">
        <f t="shared" si="32"/>
        <v>0.90948190622566416</v>
      </c>
      <c r="AJ80" s="12">
        <v>28252186674</v>
      </c>
      <c r="AK80" s="13">
        <f t="shared" si="39"/>
        <v>0.70715348040940151</v>
      </c>
      <c r="AL80" s="14">
        <v>42255731000</v>
      </c>
      <c r="AM80" s="12">
        <v>41906731000</v>
      </c>
      <c r="AN80" s="12">
        <v>39536528761</v>
      </c>
      <c r="AO80" s="13">
        <f t="shared" si="40"/>
        <v>0.94344101335415542</v>
      </c>
      <c r="AP80" s="12">
        <v>30048785100</v>
      </c>
      <c r="AQ80" s="13">
        <f t="shared" si="41"/>
        <v>0.71703958726821238</v>
      </c>
      <c r="AR80" s="14">
        <v>41459332000</v>
      </c>
      <c r="AS80" s="12">
        <v>40974332000</v>
      </c>
      <c r="AT80" s="12">
        <v>39605665840</v>
      </c>
      <c r="AU80" s="13">
        <f t="shared" si="42"/>
        <v>0.96659698662079474</v>
      </c>
      <c r="AV80" s="12">
        <v>33529908164</v>
      </c>
      <c r="AW80" s="13">
        <f t="shared" si="43"/>
        <v>0.81831494321859843</v>
      </c>
      <c r="AX80" s="14">
        <v>41698768000</v>
      </c>
      <c r="AY80" s="12">
        <v>41479768000</v>
      </c>
      <c r="AZ80" s="12">
        <v>38284219907</v>
      </c>
      <c r="BA80" s="13">
        <f t="shared" si="26"/>
        <v>0.92296128336590499</v>
      </c>
      <c r="BB80" s="12">
        <v>31884979352</v>
      </c>
      <c r="BC80" s="15">
        <f t="shared" si="44"/>
        <v>0.76868750452027601</v>
      </c>
      <c r="BD80" s="14">
        <v>41791720000</v>
      </c>
      <c r="BE80" s="12">
        <v>40286720000</v>
      </c>
      <c r="BF80" s="12">
        <v>39085584869</v>
      </c>
      <c r="BG80" s="13">
        <f t="shared" si="34"/>
        <v>0.97018533325621947</v>
      </c>
      <c r="BH80" s="12">
        <v>32691459606</v>
      </c>
      <c r="BI80" s="15">
        <f t="shared" si="45"/>
        <v>0.81146987409250493</v>
      </c>
      <c r="BJ80" s="14">
        <v>47516486000</v>
      </c>
      <c r="BK80" s="12">
        <v>49516486000</v>
      </c>
      <c r="BL80" s="12">
        <v>48056607840</v>
      </c>
      <c r="BM80" s="13">
        <f t="shared" si="35"/>
        <v>0.97051733113694705</v>
      </c>
      <c r="BN80" s="12">
        <v>40730950839</v>
      </c>
      <c r="BO80" s="15">
        <f t="shared" si="46"/>
        <v>0.82257353316630744</v>
      </c>
      <c r="BP80" s="14">
        <v>44776445000</v>
      </c>
      <c r="BQ80" s="12">
        <v>45765145000</v>
      </c>
      <c r="BR80" s="12">
        <v>45502940970</v>
      </c>
      <c r="BS80" s="13">
        <f t="shared" si="36"/>
        <v>0.99427066100194805</v>
      </c>
      <c r="BT80" s="12">
        <v>41054781146</v>
      </c>
      <c r="BU80" s="15">
        <f t="shared" si="47"/>
        <v>0.89707529924793206</v>
      </c>
      <c r="BV80" s="43">
        <v>50348000000</v>
      </c>
      <c r="BW80" s="43">
        <v>48771568815</v>
      </c>
      <c r="BX80" s="43">
        <v>45925342083</v>
      </c>
      <c r="BY80" s="13">
        <v>0.94164168180038887</v>
      </c>
      <c r="BZ80" s="43">
        <v>39469233155</v>
      </c>
      <c r="CA80" s="15">
        <v>0.8092672455281158</v>
      </c>
    </row>
    <row r="81" spans="1:79" ht="14.25" customHeight="1" x14ac:dyDescent="0.25">
      <c r="A81" s="16" t="s">
        <v>20</v>
      </c>
      <c r="B81" s="17">
        <v>4178446000</v>
      </c>
      <c r="C81" s="20">
        <v>4143708293</v>
      </c>
      <c r="D81" s="20">
        <v>3565872125</v>
      </c>
      <c r="E81" s="21">
        <f t="shared" si="48"/>
        <v>0.86055095408715343</v>
      </c>
      <c r="F81" s="20">
        <v>3308031978</v>
      </c>
      <c r="G81" s="21">
        <f t="shared" si="49"/>
        <v>0.79832646124928375</v>
      </c>
      <c r="H81" s="22">
        <v>4029231000</v>
      </c>
      <c r="I81" s="20">
        <v>4029231000</v>
      </c>
      <c r="J81" s="20">
        <v>3963880682</v>
      </c>
      <c r="K81" s="21">
        <f t="shared" si="50"/>
        <v>0.98378094529700577</v>
      </c>
      <c r="L81" s="20">
        <v>3731117482</v>
      </c>
      <c r="M81" s="21">
        <f t="shared" si="51"/>
        <v>0.92601230408482416</v>
      </c>
      <c r="N81" s="22">
        <v>4640254000</v>
      </c>
      <c r="O81" s="20">
        <v>4640254000</v>
      </c>
      <c r="P81" s="20">
        <v>4491316577</v>
      </c>
      <c r="Q81" s="21">
        <f t="shared" si="52"/>
        <v>0.96790317448139696</v>
      </c>
      <c r="R81" s="20">
        <v>4146100155</v>
      </c>
      <c r="S81" s="21">
        <f t="shared" si="53"/>
        <v>0.89350715607378384</v>
      </c>
      <c r="T81" s="22">
        <v>10413986000</v>
      </c>
      <c r="U81" s="20">
        <v>10413986000</v>
      </c>
      <c r="V81" s="20">
        <v>8732227145</v>
      </c>
      <c r="W81" s="21">
        <f t="shared" si="54"/>
        <v>0.83850959133227176</v>
      </c>
      <c r="X81" s="20">
        <v>8340401379</v>
      </c>
      <c r="Y81" s="21">
        <f t="shared" si="55"/>
        <v>0.8008846352395711</v>
      </c>
      <c r="Z81" s="22">
        <v>15167996000</v>
      </c>
      <c r="AA81" s="20">
        <v>15167996000</v>
      </c>
      <c r="AB81" s="20">
        <v>14528471914</v>
      </c>
      <c r="AC81" s="21">
        <f t="shared" si="30"/>
        <v>0.95783727224084181</v>
      </c>
      <c r="AD81" s="20">
        <v>13996304806</v>
      </c>
      <c r="AE81" s="21">
        <f t="shared" si="38"/>
        <v>0.92275240618470622</v>
      </c>
      <c r="AF81" s="22">
        <v>16921033000</v>
      </c>
      <c r="AG81" s="20">
        <v>16921033000</v>
      </c>
      <c r="AH81" s="20">
        <v>15570824880</v>
      </c>
      <c r="AI81" s="21">
        <f t="shared" si="32"/>
        <v>0.92020533734553911</v>
      </c>
      <c r="AJ81" s="20">
        <v>14851923948</v>
      </c>
      <c r="AK81" s="21">
        <f t="shared" si="39"/>
        <v>0.87771969642751713</v>
      </c>
      <c r="AL81" s="22">
        <v>17089787000</v>
      </c>
      <c r="AM81" s="20">
        <v>17066787000</v>
      </c>
      <c r="AN81" s="20">
        <v>16666050784</v>
      </c>
      <c r="AO81" s="21">
        <f t="shared" si="40"/>
        <v>0.97651952789942242</v>
      </c>
      <c r="AP81" s="20">
        <v>16258246116</v>
      </c>
      <c r="AQ81" s="21">
        <f t="shared" si="41"/>
        <v>0.95262489160965091</v>
      </c>
      <c r="AR81" s="22">
        <v>18024409000</v>
      </c>
      <c r="AS81" s="20">
        <v>18024409000</v>
      </c>
      <c r="AT81" s="20">
        <v>17983885653</v>
      </c>
      <c r="AU81" s="21">
        <f t="shared" si="42"/>
        <v>0.99775175169404995</v>
      </c>
      <c r="AV81" s="20">
        <v>17411144115</v>
      </c>
      <c r="AW81" s="21">
        <f t="shared" si="43"/>
        <v>0.96597586722538309</v>
      </c>
      <c r="AX81" s="22">
        <v>19326455000</v>
      </c>
      <c r="AY81" s="20">
        <v>19107455000</v>
      </c>
      <c r="AZ81" s="20">
        <v>17215338632</v>
      </c>
      <c r="BA81" s="21">
        <f t="shared" si="26"/>
        <v>0.90097496668185273</v>
      </c>
      <c r="BB81" s="20">
        <v>16776669366</v>
      </c>
      <c r="BC81" s="23">
        <f t="shared" si="44"/>
        <v>0.87801695024271942</v>
      </c>
      <c r="BD81" s="22">
        <v>19504783000</v>
      </c>
      <c r="BE81" s="20">
        <v>19504783000</v>
      </c>
      <c r="BF81" s="20">
        <v>18523714087</v>
      </c>
      <c r="BG81" s="21">
        <f t="shared" si="34"/>
        <v>0.94970111110695254</v>
      </c>
      <c r="BH81" s="20">
        <v>18022311975</v>
      </c>
      <c r="BI81" s="23">
        <f t="shared" si="45"/>
        <v>0.92399448765977044</v>
      </c>
      <c r="BJ81" s="22">
        <v>20174512000</v>
      </c>
      <c r="BK81" s="20">
        <v>20174512000</v>
      </c>
      <c r="BL81" s="20">
        <v>19547621975</v>
      </c>
      <c r="BM81" s="21">
        <f t="shared" si="35"/>
        <v>0.96892663252523781</v>
      </c>
      <c r="BN81" s="20">
        <v>19172060988</v>
      </c>
      <c r="BO81" s="23">
        <f t="shared" si="46"/>
        <v>0.95031101560226094</v>
      </c>
      <c r="BP81" s="22">
        <v>23420999000</v>
      </c>
      <c r="BQ81" s="20">
        <v>24409699000</v>
      </c>
      <c r="BR81" s="20">
        <v>24228267329</v>
      </c>
      <c r="BS81" s="21">
        <f t="shared" si="36"/>
        <v>0.99256723030464244</v>
      </c>
      <c r="BT81" s="20">
        <v>23766562264</v>
      </c>
      <c r="BU81" s="23">
        <f t="shared" si="47"/>
        <v>0.97365241021611937</v>
      </c>
      <c r="BV81" s="45">
        <v>28139000000</v>
      </c>
      <c r="BW81" s="45">
        <v>27828556905</v>
      </c>
      <c r="BX81" s="45">
        <v>27403022553</v>
      </c>
      <c r="BY81" s="21">
        <v>0.98470871653702086</v>
      </c>
      <c r="BZ81" s="45">
        <v>26846434091</v>
      </c>
      <c r="CA81" s="23">
        <v>0.9647080940146221</v>
      </c>
    </row>
    <row r="82" spans="1:79" ht="14.25" customHeight="1" x14ac:dyDescent="0.25">
      <c r="A82" s="16" t="s">
        <v>22</v>
      </c>
      <c r="B82" s="17">
        <v>37793563000</v>
      </c>
      <c r="C82" s="20">
        <v>37647821853</v>
      </c>
      <c r="D82" s="20">
        <v>32852675250</v>
      </c>
      <c r="E82" s="21">
        <f t="shared" si="48"/>
        <v>0.87263149985879207</v>
      </c>
      <c r="F82" s="20">
        <v>23136439126</v>
      </c>
      <c r="G82" s="21">
        <f t="shared" si="49"/>
        <v>0.6145492086192591</v>
      </c>
      <c r="H82" s="22">
        <v>34454077000</v>
      </c>
      <c r="I82" s="20">
        <v>33654077000</v>
      </c>
      <c r="J82" s="20">
        <v>27128464759</v>
      </c>
      <c r="K82" s="21">
        <f t="shared" si="50"/>
        <v>0.8060974234711592</v>
      </c>
      <c r="L82" s="20">
        <v>14362138556</v>
      </c>
      <c r="M82" s="21">
        <f t="shared" si="51"/>
        <v>0.42675776120676256</v>
      </c>
      <c r="N82" s="22">
        <v>83721506000</v>
      </c>
      <c r="O82" s="20">
        <v>84321506000</v>
      </c>
      <c r="P82" s="20">
        <v>62134651444</v>
      </c>
      <c r="Q82" s="21">
        <f t="shared" si="52"/>
        <v>0.73687786653146348</v>
      </c>
      <c r="R82" s="20">
        <v>22789242535</v>
      </c>
      <c r="S82" s="21">
        <f t="shared" si="53"/>
        <v>0.27026607583360762</v>
      </c>
      <c r="T82" s="22">
        <v>11766716000</v>
      </c>
      <c r="U82" s="20">
        <v>18561716000</v>
      </c>
      <c r="V82" s="20">
        <v>15339456045</v>
      </c>
      <c r="W82" s="21">
        <f t="shared" si="54"/>
        <v>0.82640290612139522</v>
      </c>
      <c r="X82" s="20">
        <v>7532912689</v>
      </c>
      <c r="Y82" s="21">
        <f t="shared" si="55"/>
        <v>0.4058306187315871</v>
      </c>
      <c r="Z82" s="22">
        <v>14959033000</v>
      </c>
      <c r="AA82" s="20">
        <v>18823687842</v>
      </c>
      <c r="AB82" s="20">
        <v>15305093978</v>
      </c>
      <c r="AC82" s="21">
        <f t="shared" si="30"/>
        <v>0.81307627423839857</v>
      </c>
      <c r="AD82" s="20">
        <v>8539914846</v>
      </c>
      <c r="AE82" s="21">
        <f t="shared" si="38"/>
        <v>0.45367915775491535</v>
      </c>
      <c r="AF82" s="22">
        <v>25302023000</v>
      </c>
      <c r="AG82" s="20">
        <v>23030954025</v>
      </c>
      <c r="AH82" s="20">
        <v>20764784437</v>
      </c>
      <c r="AI82" s="21">
        <f t="shared" si="32"/>
        <v>0.90160331241423686</v>
      </c>
      <c r="AJ82" s="20">
        <v>13400262726</v>
      </c>
      <c r="AK82" s="21">
        <f t="shared" si="39"/>
        <v>0.58183706638700561</v>
      </c>
      <c r="AL82" s="22">
        <v>25165944000</v>
      </c>
      <c r="AM82" s="20">
        <v>24839944000</v>
      </c>
      <c r="AN82" s="20">
        <v>22870477977</v>
      </c>
      <c r="AO82" s="21">
        <f t="shared" si="40"/>
        <v>0.9207137494754416</v>
      </c>
      <c r="AP82" s="20">
        <v>13790538984</v>
      </c>
      <c r="AQ82" s="21">
        <f t="shared" si="41"/>
        <v>0.55517592889903455</v>
      </c>
      <c r="AR82" s="22">
        <v>23434923000</v>
      </c>
      <c r="AS82" s="20">
        <v>22949923000</v>
      </c>
      <c r="AT82" s="20">
        <v>21621780187</v>
      </c>
      <c r="AU82" s="21">
        <f t="shared" si="42"/>
        <v>0.94212865929876977</v>
      </c>
      <c r="AV82" s="20">
        <v>16118764049</v>
      </c>
      <c r="AW82" s="21">
        <f t="shared" si="43"/>
        <v>0.70234501653883541</v>
      </c>
      <c r="AX82" s="22">
        <v>22372313000</v>
      </c>
      <c r="AY82" s="20">
        <v>22372313000</v>
      </c>
      <c r="AZ82" s="20">
        <v>21068881275</v>
      </c>
      <c r="BA82" s="21">
        <f t="shared" si="26"/>
        <v>0.94173907163734027</v>
      </c>
      <c r="BB82" s="20">
        <v>15108309986</v>
      </c>
      <c r="BC82" s="23">
        <f t="shared" si="44"/>
        <v>0.67531282912052948</v>
      </c>
      <c r="BD82" s="22">
        <v>22286937000</v>
      </c>
      <c r="BE82" s="20">
        <v>20781937000</v>
      </c>
      <c r="BF82" s="20">
        <v>20561870782</v>
      </c>
      <c r="BG82" s="21">
        <f t="shared" si="34"/>
        <v>0.98941069747252142</v>
      </c>
      <c r="BH82" s="20">
        <v>14669147631</v>
      </c>
      <c r="BI82" s="23">
        <f t="shared" si="45"/>
        <v>0.70586046098590327</v>
      </c>
      <c r="BJ82" s="22">
        <v>27341974000</v>
      </c>
      <c r="BK82" s="20">
        <v>29341974000</v>
      </c>
      <c r="BL82" s="20">
        <v>28508985865</v>
      </c>
      <c r="BM82" s="21">
        <f t="shared" si="35"/>
        <v>0.97161103970032825</v>
      </c>
      <c r="BN82" s="20">
        <v>21558889851</v>
      </c>
      <c r="BO82" s="23">
        <f t="shared" si="46"/>
        <v>0.7347457213001416</v>
      </c>
      <c r="BP82" s="22">
        <v>21355446000</v>
      </c>
      <c r="BQ82" s="20">
        <v>21355446000</v>
      </c>
      <c r="BR82" s="20">
        <v>21274673641</v>
      </c>
      <c r="BS82" s="21">
        <f t="shared" si="36"/>
        <v>0.99621771612730536</v>
      </c>
      <c r="BT82" s="20">
        <v>17288218882</v>
      </c>
      <c r="BU82" s="23">
        <f t="shared" si="47"/>
        <v>0.80954614022109395</v>
      </c>
      <c r="BV82" s="45">
        <v>22209000000</v>
      </c>
      <c r="BW82" s="45">
        <v>20943011910</v>
      </c>
      <c r="BX82" s="45">
        <v>18522319530</v>
      </c>
      <c r="BY82" s="21">
        <v>0.88441526985695151</v>
      </c>
      <c r="BZ82" s="45">
        <v>12622799064</v>
      </c>
      <c r="CA82" s="23">
        <v>0.60272128566057814</v>
      </c>
    </row>
    <row r="83" spans="1:79" s="24" customFormat="1" ht="14.25" customHeight="1" x14ac:dyDescent="0.25">
      <c r="A83" s="11" t="s">
        <v>48</v>
      </c>
      <c r="B83" s="42">
        <v>1445094035000</v>
      </c>
      <c r="C83" s="12">
        <v>1221895374519</v>
      </c>
      <c r="D83" s="12">
        <v>844560803388</v>
      </c>
      <c r="E83" s="13">
        <f t="shared" si="48"/>
        <v>0.6911891320649789</v>
      </c>
      <c r="F83" s="12">
        <v>434411337399</v>
      </c>
      <c r="G83" s="13">
        <f t="shared" si="49"/>
        <v>0.35552253200893436</v>
      </c>
      <c r="H83" s="14">
        <v>1306907644000</v>
      </c>
      <c r="I83" s="12">
        <v>779531444928</v>
      </c>
      <c r="J83" s="12">
        <v>527032213346</v>
      </c>
      <c r="K83" s="13">
        <f t="shared" si="50"/>
        <v>0.67608845900331627</v>
      </c>
      <c r="L83" s="12">
        <v>174774392672</v>
      </c>
      <c r="M83" s="13">
        <f t="shared" si="51"/>
        <v>0.22420441639547037</v>
      </c>
      <c r="N83" s="14">
        <v>1906242054000</v>
      </c>
      <c r="O83" s="12">
        <v>1517041169454</v>
      </c>
      <c r="P83" s="12">
        <v>1165979326565</v>
      </c>
      <c r="Q83" s="13">
        <f t="shared" si="52"/>
        <v>0.76858779447933434</v>
      </c>
      <c r="R83" s="12">
        <v>246779248402</v>
      </c>
      <c r="S83" s="13">
        <f t="shared" si="53"/>
        <v>0.1626714247252885</v>
      </c>
      <c r="T83" s="14">
        <v>845433820000</v>
      </c>
      <c r="U83" s="12">
        <v>845433820000</v>
      </c>
      <c r="V83" s="12">
        <v>690608910900</v>
      </c>
      <c r="W83" s="13">
        <f t="shared" si="54"/>
        <v>0.81686927416743271</v>
      </c>
      <c r="X83" s="12">
        <v>300217022874</v>
      </c>
      <c r="Y83" s="13">
        <f t="shared" si="55"/>
        <v>0.35510410841383183</v>
      </c>
      <c r="Z83" s="14">
        <v>1615856438000</v>
      </c>
      <c r="AA83" s="12">
        <v>1378799028439</v>
      </c>
      <c r="AB83" s="12">
        <v>873058022047</v>
      </c>
      <c r="AC83" s="13">
        <f t="shared" si="30"/>
        <v>0.63320179666461474</v>
      </c>
      <c r="AD83" s="12">
        <v>514582372638</v>
      </c>
      <c r="AE83" s="13">
        <f t="shared" si="38"/>
        <v>0.37321057095650967</v>
      </c>
      <c r="AF83" s="14">
        <v>1600597271000</v>
      </c>
      <c r="AG83" s="12">
        <v>1436512575189</v>
      </c>
      <c r="AH83" s="12">
        <v>1126525964129</v>
      </c>
      <c r="AI83" s="13">
        <f t="shared" si="32"/>
        <v>0.78420891232419909</v>
      </c>
      <c r="AJ83" s="12">
        <v>449522282108</v>
      </c>
      <c r="AK83" s="13">
        <f t="shared" si="39"/>
        <v>0.31292610303035945</v>
      </c>
      <c r="AL83" s="14">
        <v>2672465487000</v>
      </c>
      <c r="AM83" s="12">
        <v>2382202523371</v>
      </c>
      <c r="AN83" s="12">
        <v>1369780576624</v>
      </c>
      <c r="AO83" s="13">
        <f t="shared" si="40"/>
        <v>0.57500592967454967</v>
      </c>
      <c r="AP83" s="12">
        <v>557162388810</v>
      </c>
      <c r="AQ83" s="13">
        <f t="shared" si="41"/>
        <v>0.23388539947542844</v>
      </c>
      <c r="AR83" s="14">
        <v>4391064863000</v>
      </c>
      <c r="AS83" s="12">
        <v>2806034986536</v>
      </c>
      <c r="AT83" s="12">
        <v>1668842084885</v>
      </c>
      <c r="AU83" s="13">
        <f t="shared" si="42"/>
        <v>0.59473317078813603</v>
      </c>
      <c r="AV83" s="12">
        <v>546809888246</v>
      </c>
      <c r="AW83" s="13">
        <f t="shared" si="43"/>
        <v>0.19486923394388145</v>
      </c>
      <c r="AX83" s="14">
        <v>2188275259000</v>
      </c>
      <c r="AY83" s="12">
        <v>1629394504438</v>
      </c>
      <c r="AZ83" s="12">
        <v>1045798892488</v>
      </c>
      <c r="BA83" s="13">
        <f t="shared" si="26"/>
        <v>0.64183283400032709</v>
      </c>
      <c r="BB83" s="12">
        <v>418931047983</v>
      </c>
      <c r="BC83" s="15">
        <f t="shared" si="44"/>
        <v>0.25710842085323893</v>
      </c>
      <c r="BD83" s="14">
        <v>2689820988000</v>
      </c>
      <c r="BE83" s="12">
        <v>2232323642796</v>
      </c>
      <c r="BF83" s="12">
        <v>1742646022463</v>
      </c>
      <c r="BG83" s="13">
        <f t="shared" si="34"/>
        <v>0.78064219231236753</v>
      </c>
      <c r="BH83" s="12">
        <v>623306242237</v>
      </c>
      <c r="BI83" s="15">
        <f t="shared" si="45"/>
        <v>0.27921858205842626</v>
      </c>
      <c r="BJ83" s="14">
        <v>2847902587000</v>
      </c>
      <c r="BK83" s="12">
        <v>2424249991876</v>
      </c>
      <c r="BL83" s="12">
        <v>1779893244104</v>
      </c>
      <c r="BM83" s="13">
        <f t="shared" si="35"/>
        <v>0.73420367126685393</v>
      </c>
      <c r="BN83" s="12">
        <v>656780980633</v>
      </c>
      <c r="BO83" s="15">
        <f t="shared" si="46"/>
        <v>0.27092130878992049</v>
      </c>
      <c r="BP83" s="14">
        <v>2669619467000</v>
      </c>
      <c r="BQ83" s="12">
        <v>2628735407231</v>
      </c>
      <c r="BR83" s="12">
        <v>2253193162834</v>
      </c>
      <c r="BS83" s="13">
        <f t="shared" si="36"/>
        <v>0.85713957998055779</v>
      </c>
      <c r="BT83" s="12">
        <v>955337019854</v>
      </c>
      <c r="BU83" s="15">
        <f t="shared" si="47"/>
        <v>0.36342076012142738</v>
      </c>
      <c r="BV83" s="43">
        <v>2089257724000</v>
      </c>
      <c r="BW83" s="43">
        <v>2188289234591</v>
      </c>
      <c r="BX83" s="43">
        <v>1652813427131</v>
      </c>
      <c r="BY83" s="13">
        <v>0.7552993457192223</v>
      </c>
      <c r="BZ83" s="43">
        <v>804435323777</v>
      </c>
      <c r="CA83" s="15">
        <v>0.36760923147682173</v>
      </c>
    </row>
    <row r="84" spans="1:79" ht="14.25" customHeight="1" x14ac:dyDescent="0.25">
      <c r="A84" s="16" t="s">
        <v>20</v>
      </c>
      <c r="B84" s="17">
        <v>47478001000</v>
      </c>
      <c r="C84" s="20">
        <v>47438419945</v>
      </c>
      <c r="D84" s="20">
        <v>46325917385</v>
      </c>
      <c r="E84" s="21">
        <f t="shared" si="48"/>
        <v>0.97654849041578884</v>
      </c>
      <c r="F84" s="20">
        <v>42274989804</v>
      </c>
      <c r="G84" s="21">
        <f t="shared" si="49"/>
        <v>0.89115509861023046</v>
      </c>
      <c r="H84" s="22">
        <v>47750640000</v>
      </c>
      <c r="I84" s="20">
        <v>47750640000</v>
      </c>
      <c r="J84" s="20">
        <v>45358512564</v>
      </c>
      <c r="K84" s="21">
        <f t="shared" si="50"/>
        <v>0.94990376179251212</v>
      </c>
      <c r="L84" s="20">
        <v>42042207497</v>
      </c>
      <c r="M84" s="21">
        <f t="shared" si="51"/>
        <v>0.88045327763146208</v>
      </c>
      <c r="N84" s="22">
        <v>51713737000</v>
      </c>
      <c r="O84" s="20">
        <v>51713737000</v>
      </c>
      <c r="P84" s="20">
        <v>49678481958</v>
      </c>
      <c r="Q84" s="21">
        <f t="shared" si="52"/>
        <v>0.96064382193071829</v>
      </c>
      <c r="R84" s="20">
        <v>44335682655</v>
      </c>
      <c r="S84" s="21">
        <f t="shared" si="53"/>
        <v>0.85732892703151586</v>
      </c>
      <c r="T84" s="22">
        <v>53737063000</v>
      </c>
      <c r="U84" s="20">
        <v>53737063000</v>
      </c>
      <c r="V84" s="20">
        <v>49743259104</v>
      </c>
      <c r="W84" s="21">
        <f t="shared" si="54"/>
        <v>0.92567878344970211</v>
      </c>
      <c r="X84" s="20">
        <v>47015613874</v>
      </c>
      <c r="Y84" s="21">
        <f t="shared" si="55"/>
        <v>0.8749196783233204</v>
      </c>
      <c r="Z84" s="22">
        <v>58188976000</v>
      </c>
      <c r="AA84" s="20">
        <v>57607086000</v>
      </c>
      <c r="AB84" s="20">
        <v>51509599614</v>
      </c>
      <c r="AC84" s="21">
        <f t="shared" si="30"/>
        <v>0.89415388263173046</v>
      </c>
      <c r="AD84" s="20">
        <v>48028247667</v>
      </c>
      <c r="AE84" s="21">
        <f t="shared" si="38"/>
        <v>0.83372117914452404</v>
      </c>
      <c r="AF84" s="22">
        <v>63346694000</v>
      </c>
      <c r="AG84" s="20">
        <v>63346694000</v>
      </c>
      <c r="AH84" s="20">
        <v>56632697716</v>
      </c>
      <c r="AI84" s="21">
        <f t="shared" si="32"/>
        <v>0.894011891386155</v>
      </c>
      <c r="AJ84" s="20">
        <v>52307104166</v>
      </c>
      <c r="AK84" s="21">
        <f t="shared" si="39"/>
        <v>0.82572745100162603</v>
      </c>
      <c r="AL84" s="22">
        <v>66323100000</v>
      </c>
      <c r="AM84" s="20">
        <v>65348100000</v>
      </c>
      <c r="AN84" s="20">
        <v>61677617442</v>
      </c>
      <c r="AO84" s="21">
        <f t="shared" si="40"/>
        <v>0.94383183967093154</v>
      </c>
      <c r="AP84" s="20">
        <v>57658937130</v>
      </c>
      <c r="AQ84" s="21">
        <f t="shared" si="41"/>
        <v>0.8823353261992315</v>
      </c>
      <c r="AR84" s="22">
        <v>69524860000</v>
      </c>
      <c r="AS84" s="20">
        <v>69385860000</v>
      </c>
      <c r="AT84" s="20">
        <v>66539910378</v>
      </c>
      <c r="AU84" s="21">
        <f t="shared" si="42"/>
        <v>0.9589837234560471</v>
      </c>
      <c r="AV84" s="20">
        <v>58165189150</v>
      </c>
      <c r="AW84" s="21">
        <f t="shared" si="43"/>
        <v>0.83828591517061257</v>
      </c>
      <c r="AX84" s="22">
        <v>73147178000</v>
      </c>
      <c r="AY84" s="20">
        <v>71561878000</v>
      </c>
      <c r="AZ84" s="20">
        <v>68234872838</v>
      </c>
      <c r="BA84" s="21">
        <f t="shared" si="26"/>
        <v>0.95350869408430006</v>
      </c>
      <c r="BB84" s="20">
        <v>58554139815</v>
      </c>
      <c r="BC84" s="23">
        <f t="shared" si="44"/>
        <v>0.81823089962787166</v>
      </c>
      <c r="BD84" s="22">
        <v>72781216000</v>
      </c>
      <c r="BE84" s="20">
        <v>70192216000</v>
      </c>
      <c r="BF84" s="20">
        <v>63605173542</v>
      </c>
      <c r="BG84" s="21">
        <f t="shared" si="34"/>
        <v>0.90615708075094825</v>
      </c>
      <c r="BH84" s="20">
        <v>59356881575</v>
      </c>
      <c r="BI84" s="23">
        <f t="shared" si="45"/>
        <v>0.84563339010411065</v>
      </c>
      <c r="BJ84" s="22">
        <v>89065956000</v>
      </c>
      <c r="BK84" s="20">
        <v>89065956000</v>
      </c>
      <c r="BL84" s="20">
        <v>78245506045</v>
      </c>
      <c r="BM84" s="21">
        <f t="shared" si="35"/>
        <v>0.87851194282358569</v>
      </c>
      <c r="BN84" s="20">
        <v>74468037676</v>
      </c>
      <c r="BO84" s="23">
        <f t="shared" si="46"/>
        <v>0.83609990865645678</v>
      </c>
      <c r="BP84" s="22">
        <v>101644481000</v>
      </c>
      <c r="BQ84" s="20">
        <v>101644481000</v>
      </c>
      <c r="BR84" s="20">
        <v>97074270012</v>
      </c>
      <c r="BS84" s="21">
        <f t="shared" si="36"/>
        <v>0.95503729328894893</v>
      </c>
      <c r="BT84" s="20">
        <v>92203133925</v>
      </c>
      <c r="BU84" s="23">
        <f t="shared" si="47"/>
        <v>0.90711402151780385</v>
      </c>
      <c r="BV84" s="45">
        <v>119305213000</v>
      </c>
      <c r="BW84" s="45">
        <v>116689253667</v>
      </c>
      <c r="BX84" s="45">
        <v>107756526761</v>
      </c>
      <c r="BY84" s="21">
        <v>0.92344858994906576</v>
      </c>
      <c r="BZ84" s="45">
        <v>101756084754</v>
      </c>
      <c r="CA84" s="23">
        <v>0.87202618541365184</v>
      </c>
    </row>
    <row r="85" spans="1:79" s="3" customFormat="1" ht="14.25" customHeight="1" x14ac:dyDescent="0.25">
      <c r="A85" s="25" t="s">
        <v>27</v>
      </c>
      <c r="B85" s="17"/>
      <c r="C85" s="18"/>
      <c r="D85" s="18"/>
      <c r="E85" s="26"/>
      <c r="F85" s="18"/>
      <c r="G85" s="26"/>
      <c r="H85" s="17">
        <v>11849000000</v>
      </c>
      <c r="I85" s="18">
        <v>11849000000</v>
      </c>
      <c r="J85" s="18">
        <v>0</v>
      </c>
      <c r="K85" s="26"/>
      <c r="L85" s="18">
        <v>0</v>
      </c>
      <c r="M85" s="26"/>
      <c r="N85" s="17"/>
      <c r="O85" s="18"/>
      <c r="P85" s="18"/>
      <c r="Q85" s="26"/>
      <c r="R85" s="18"/>
      <c r="S85" s="26"/>
      <c r="T85" s="17"/>
      <c r="U85" s="18"/>
      <c r="V85" s="18"/>
      <c r="W85" s="26"/>
      <c r="X85" s="18"/>
      <c r="Y85" s="26"/>
      <c r="Z85" s="17"/>
      <c r="AA85" s="18"/>
      <c r="AB85" s="18"/>
      <c r="AC85" s="26"/>
      <c r="AD85" s="18"/>
      <c r="AE85" s="26"/>
      <c r="AF85" s="17"/>
      <c r="AG85" s="18"/>
      <c r="AH85" s="18"/>
      <c r="AI85" s="26"/>
      <c r="AJ85" s="18"/>
      <c r="AK85" s="26"/>
      <c r="AL85" s="17"/>
      <c r="AM85" s="18"/>
      <c r="AN85" s="18"/>
      <c r="AO85" s="26"/>
      <c r="AP85" s="18"/>
      <c r="AQ85" s="26"/>
      <c r="AR85" s="17"/>
      <c r="AS85" s="18"/>
      <c r="AT85" s="18"/>
      <c r="AU85" s="26"/>
      <c r="AV85" s="18"/>
      <c r="AW85" s="26"/>
      <c r="AX85" s="17"/>
      <c r="AY85" s="18"/>
      <c r="AZ85" s="18"/>
      <c r="BA85" s="26"/>
      <c r="BB85" s="18"/>
      <c r="BC85" s="19"/>
      <c r="BD85" s="17"/>
      <c r="BE85" s="18"/>
      <c r="BF85" s="18"/>
      <c r="BG85" s="26"/>
      <c r="BH85" s="18"/>
      <c r="BI85" s="19"/>
      <c r="BJ85" s="17"/>
      <c r="BK85" s="18"/>
      <c r="BL85" s="18"/>
      <c r="BM85" s="26"/>
      <c r="BN85" s="18"/>
      <c r="BO85" s="19"/>
      <c r="BP85" s="17"/>
      <c r="BQ85" s="18"/>
      <c r="BR85" s="18"/>
      <c r="BS85" s="26"/>
      <c r="BT85" s="18"/>
      <c r="BU85" s="19"/>
      <c r="BV85" s="46">
        <v>0</v>
      </c>
      <c r="BW85" s="46">
        <v>0</v>
      </c>
      <c r="BX85" s="46">
        <v>0</v>
      </c>
      <c r="BY85" s="21">
        <v>0</v>
      </c>
      <c r="BZ85" s="46">
        <v>0</v>
      </c>
      <c r="CA85" s="23">
        <v>0</v>
      </c>
    </row>
    <row r="86" spans="1:79" s="3" customFormat="1" ht="14.25" customHeight="1" x14ac:dyDescent="0.25">
      <c r="A86" s="25" t="s">
        <v>22</v>
      </c>
      <c r="B86" s="17">
        <v>1397616034000</v>
      </c>
      <c r="C86" s="18">
        <v>1174456954574</v>
      </c>
      <c r="D86" s="18">
        <v>798234886003</v>
      </c>
      <c r="E86" s="26">
        <f t="shared" si="48"/>
        <v>0.6796629564789255</v>
      </c>
      <c r="F86" s="18">
        <v>392136347595</v>
      </c>
      <c r="G86" s="26">
        <f t="shared" si="49"/>
        <v>0.33388737328158274</v>
      </c>
      <c r="H86" s="17">
        <v>1247308004000</v>
      </c>
      <c r="I86" s="18">
        <v>719931804928</v>
      </c>
      <c r="J86" s="18">
        <v>481673700782</v>
      </c>
      <c r="K86" s="26">
        <f t="shared" si="50"/>
        <v>0.66905462084727862</v>
      </c>
      <c r="L86" s="18">
        <v>132732185175</v>
      </c>
      <c r="M86" s="26">
        <f t="shared" si="51"/>
        <v>0.18436771964571627</v>
      </c>
      <c r="N86" s="17">
        <v>1854528317000</v>
      </c>
      <c r="O86" s="18">
        <v>1465327432454</v>
      </c>
      <c r="P86" s="18">
        <v>1116300844607</v>
      </c>
      <c r="Q86" s="26">
        <f t="shared" si="52"/>
        <v>0.76180983163436633</v>
      </c>
      <c r="R86" s="18">
        <v>202443565747</v>
      </c>
      <c r="S86" s="26">
        <f t="shared" si="53"/>
        <v>0.13815585599729444</v>
      </c>
      <c r="T86" s="17">
        <v>791696757000</v>
      </c>
      <c r="U86" s="18">
        <v>791696757000</v>
      </c>
      <c r="V86" s="18">
        <v>640865651796</v>
      </c>
      <c r="W86" s="26">
        <f t="shared" si="54"/>
        <v>0.8094837399921293</v>
      </c>
      <c r="X86" s="18">
        <v>253201409000</v>
      </c>
      <c r="Y86" s="26">
        <f t="shared" si="55"/>
        <v>0.31982120270324665</v>
      </c>
      <c r="Z86" s="17">
        <v>1557667462000</v>
      </c>
      <c r="AA86" s="18">
        <v>1321111942439</v>
      </c>
      <c r="AB86" s="18">
        <v>821468422433</v>
      </c>
      <c r="AC86" s="26">
        <f t="shared" si="30"/>
        <v>0.62180076952179231</v>
      </c>
      <c r="AD86" s="18">
        <v>466554124971</v>
      </c>
      <c r="AE86" s="26">
        <f t="shared" si="38"/>
        <v>0.35315260575849522</v>
      </c>
      <c r="AF86" s="17">
        <v>1537250577000</v>
      </c>
      <c r="AG86" s="18">
        <v>1373165881189</v>
      </c>
      <c r="AH86" s="18">
        <v>1069893266413</v>
      </c>
      <c r="AI86" s="26">
        <f t="shared" si="32"/>
        <v>0.77914349684147288</v>
      </c>
      <c r="AJ86" s="18">
        <v>397215177942</v>
      </c>
      <c r="AK86" s="26">
        <f t="shared" si="39"/>
        <v>0.28926962385495508</v>
      </c>
      <c r="AL86" s="17">
        <v>2606142387000</v>
      </c>
      <c r="AM86" s="18">
        <v>2316854423371</v>
      </c>
      <c r="AN86" s="18">
        <v>1308102959182</v>
      </c>
      <c r="AO86" s="26">
        <f t="shared" si="40"/>
        <v>0.56460300051080603</v>
      </c>
      <c r="AP86" s="18">
        <v>499503451680</v>
      </c>
      <c r="AQ86" s="26">
        <f t="shared" si="41"/>
        <v>0.21559552755724182</v>
      </c>
      <c r="AR86" s="17">
        <v>4241540003000</v>
      </c>
      <c r="AS86" s="18">
        <v>2656649126536</v>
      </c>
      <c r="AT86" s="18">
        <v>1602302174507</v>
      </c>
      <c r="AU86" s="26">
        <f t="shared" si="42"/>
        <v>0.60312901636214145</v>
      </c>
      <c r="AV86" s="18">
        <v>488644699096</v>
      </c>
      <c r="AW86" s="26">
        <f t="shared" si="43"/>
        <v>0.18393271968630007</v>
      </c>
      <c r="AX86" s="17">
        <v>2035128081000</v>
      </c>
      <c r="AY86" s="18">
        <v>1499454294352</v>
      </c>
      <c r="AZ86" s="18">
        <v>919185687564</v>
      </c>
      <c r="BA86" s="26">
        <f t="shared" si="26"/>
        <v>0.61301347498640013</v>
      </c>
      <c r="BB86" s="18">
        <v>301998576082</v>
      </c>
      <c r="BC86" s="19">
        <f t="shared" si="44"/>
        <v>0.20140565619074829</v>
      </c>
      <c r="BD86" s="17">
        <v>2615039772000</v>
      </c>
      <c r="BE86" s="18">
        <v>2160131426796</v>
      </c>
      <c r="BF86" s="18">
        <v>1677040849008</v>
      </c>
      <c r="BG86" s="26">
        <f t="shared" si="34"/>
        <v>0.77636056223461336</v>
      </c>
      <c r="BH86" s="18">
        <v>561949360749</v>
      </c>
      <c r="BI86" s="19">
        <f t="shared" si="45"/>
        <v>0.26014591231724615</v>
      </c>
      <c r="BJ86" s="17">
        <v>2743836631000</v>
      </c>
      <c r="BK86" s="18">
        <v>2327173382422</v>
      </c>
      <c r="BL86" s="18">
        <v>1693937084605</v>
      </c>
      <c r="BM86" s="26">
        <f t="shared" si="35"/>
        <v>0.72789466285577709</v>
      </c>
      <c r="BN86" s="18">
        <v>574602289503</v>
      </c>
      <c r="BO86" s="19">
        <f t="shared" si="46"/>
        <v>0.24690996117572644</v>
      </c>
      <c r="BP86" s="17">
        <v>2566374986000</v>
      </c>
      <c r="BQ86" s="18">
        <v>2525490926231</v>
      </c>
      <c r="BR86" s="18">
        <v>2155215543609</v>
      </c>
      <c r="BS86" s="26">
        <f t="shared" si="36"/>
        <v>0.85338478995266365</v>
      </c>
      <c r="BT86" s="18">
        <v>862230536716</v>
      </c>
      <c r="BU86" s="19">
        <f t="shared" si="47"/>
        <v>0.34141106101805652</v>
      </c>
      <c r="BV86" s="46">
        <v>1969406659000</v>
      </c>
      <c r="BW86" s="46">
        <v>2071054128924</v>
      </c>
      <c r="BX86" s="46">
        <v>1544511048439</v>
      </c>
      <c r="BY86" s="21">
        <v>0.74576083109978331</v>
      </c>
      <c r="BZ86" s="46">
        <v>702133387092</v>
      </c>
      <c r="CA86" s="23">
        <v>0.33902222896356066</v>
      </c>
    </row>
    <row r="87" spans="1:79" ht="14.25" customHeight="1" x14ac:dyDescent="0.25">
      <c r="A87" s="16" t="s">
        <v>28</v>
      </c>
      <c r="B87" s="17"/>
      <c r="C87" s="20"/>
      <c r="D87" s="20"/>
      <c r="E87" s="21"/>
      <c r="F87" s="20"/>
      <c r="G87" s="21"/>
      <c r="H87" s="22"/>
      <c r="I87" s="20"/>
      <c r="J87" s="20"/>
      <c r="K87" s="21"/>
      <c r="L87" s="20"/>
      <c r="M87" s="21"/>
      <c r="N87" s="22"/>
      <c r="O87" s="20"/>
      <c r="P87" s="20"/>
      <c r="Q87" s="21"/>
      <c r="R87" s="20"/>
      <c r="S87" s="21"/>
      <c r="T87" s="22"/>
      <c r="U87" s="20"/>
      <c r="V87" s="20"/>
      <c r="W87" s="21"/>
      <c r="X87" s="20"/>
      <c r="Y87" s="21"/>
      <c r="Z87" s="22">
        <v>0</v>
      </c>
      <c r="AA87" s="20">
        <v>80000000</v>
      </c>
      <c r="AB87" s="20">
        <v>80000000</v>
      </c>
      <c r="AC87" s="21"/>
      <c r="AD87" s="20">
        <v>0</v>
      </c>
      <c r="AE87" s="21"/>
      <c r="AF87" s="22"/>
      <c r="AG87" s="20"/>
      <c r="AH87" s="20"/>
      <c r="AI87" s="21"/>
      <c r="AJ87" s="20"/>
      <c r="AK87" s="21"/>
      <c r="AL87" s="22"/>
      <c r="AM87" s="20"/>
      <c r="AN87" s="20"/>
      <c r="AO87" s="21"/>
      <c r="AP87" s="20"/>
      <c r="AQ87" s="21"/>
      <c r="AR87" s="22">
        <v>80000000000</v>
      </c>
      <c r="AS87" s="20">
        <v>80000000000</v>
      </c>
      <c r="AT87" s="20">
        <v>0</v>
      </c>
      <c r="AU87" s="26">
        <f t="shared" si="42"/>
        <v>0</v>
      </c>
      <c r="AV87" s="20">
        <v>0</v>
      </c>
      <c r="AW87" s="26">
        <f t="shared" si="43"/>
        <v>0</v>
      </c>
      <c r="AX87" s="22">
        <v>80000000000</v>
      </c>
      <c r="AY87" s="20">
        <v>58378332086</v>
      </c>
      <c r="AZ87" s="20">
        <v>58378332086</v>
      </c>
      <c r="BA87" s="21">
        <f t="shared" si="26"/>
        <v>1</v>
      </c>
      <c r="BB87" s="20">
        <v>58378332086</v>
      </c>
      <c r="BC87" s="23">
        <f t="shared" si="44"/>
        <v>1</v>
      </c>
      <c r="BD87" s="22">
        <v>2000000000</v>
      </c>
      <c r="BE87" s="20">
        <v>2000000000</v>
      </c>
      <c r="BF87" s="20">
        <v>1999999913</v>
      </c>
      <c r="BG87" s="21">
        <f t="shared" si="34"/>
        <v>0.99999995649999995</v>
      </c>
      <c r="BH87" s="20">
        <v>1999999913</v>
      </c>
      <c r="BI87" s="23">
        <f t="shared" si="45"/>
        <v>0.99999995649999995</v>
      </c>
      <c r="BJ87" s="22">
        <v>15000000000</v>
      </c>
      <c r="BK87" s="20">
        <v>8010653454</v>
      </c>
      <c r="BL87" s="20">
        <v>7710653454</v>
      </c>
      <c r="BM87" s="21">
        <f t="shared" si="35"/>
        <v>0.96254987165245554</v>
      </c>
      <c r="BN87" s="20">
        <v>7710653454</v>
      </c>
      <c r="BO87" s="23">
        <f t="shared" si="46"/>
        <v>0.96254987165245554</v>
      </c>
      <c r="BP87" s="22">
        <v>1600000000</v>
      </c>
      <c r="BQ87" s="20">
        <v>1600000000</v>
      </c>
      <c r="BR87" s="20">
        <v>903349213</v>
      </c>
      <c r="BS87" s="21">
        <f t="shared" si="36"/>
        <v>0.56459325812500005</v>
      </c>
      <c r="BT87" s="20">
        <v>903349213</v>
      </c>
      <c r="BU87" s="23">
        <f t="shared" si="47"/>
        <v>0.56459325812500005</v>
      </c>
      <c r="BV87" s="46">
        <v>545852000</v>
      </c>
      <c r="BW87" s="46">
        <v>545852000</v>
      </c>
      <c r="BX87" s="46">
        <v>545851931</v>
      </c>
      <c r="BY87" s="21">
        <v>0.99999987359210918</v>
      </c>
      <c r="BZ87" s="46">
        <v>545851931</v>
      </c>
      <c r="CA87" s="23">
        <v>0.99999987359210918</v>
      </c>
    </row>
    <row r="88" spans="1:79" ht="14.25" customHeight="1" x14ac:dyDescent="0.25">
      <c r="A88" s="11" t="s">
        <v>49</v>
      </c>
      <c r="B88" s="42">
        <v>482523872000</v>
      </c>
      <c r="C88" s="12">
        <v>482247429613</v>
      </c>
      <c r="D88" s="12">
        <v>475366653845</v>
      </c>
      <c r="E88" s="13">
        <f t="shared" si="48"/>
        <v>0.98573185600279556</v>
      </c>
      <c r="F88" s="12">
        <v>472597384157</v>
      </c>
      <c r="G88" s="13">
        <f t="shared" si="49"/>
        <v>0.97998943101937508</v>
      </c>
      <c r="H88" s="14">
        <v>545677918000</v>
      </c>
      <c r="I88" s="12">
        <v>545677918000</v>
      </c>
      <c r="J88" s="12">
        <v>440368403282</v>
      </c>
      <c r="K88" s="13">
        <f t="shared" si="50"/>
        <v>0.80701158825708608</v>
      </c>
      <c r="L88" s="12">
        <v>433527833978</v>
      </c>
      <c r="M88" s="13">
        <f t="shared" si="51"/>
        <v>0.79447567819301057</v>
      </c>
      <c r="N88" s="14">
        <v>555176660000</v>
      </c>
      <c r="O88" s="12">
        <v>857928622305</v>
      </c>
      <c r="P88" s="12">
        <v>747886033056</v>
      </c>
      <c r="Q88" s="13">
        <f t="shared" si="52"/>
        <v>0.87173456347295164</v>
      </c>
      <c r="R88" s="12">
        <v>742340072141</v>
      </c>
      <c r="S88" s="13">
        <f t="shared" si="53"/>
        <v>0.86527020178736103</v>
      </c>
      <c r="T88" s="14">
        <v>639813005000</v>
      </c>
      <c r="U88" s="12">
        <v>639813005000</v>
      </c>
      <c r="V88" s="12">
        <v>518150826719</v>
      </c>
      <c r="W88" s="13">
        <f t="shared" si="54"/>
        <v>0.80984728767587333</v>
      </c>
      <c r="X88" s="12">
        <v>515926335085</v>
      </c>
      <c r="Y88" s="13">
        <f t="shared" si="55"/>
        <v>0.80637050365207874</v>
      </c>
      <c r="Z88" s="14">
        <v>958843055000</v>
      </c>
      <c r="AA88" s="12">
        <v>958843055000</v>
      </c>
      <c r="AB88" s="12">
        <v>926280552398</v>
      </c>
      <c r="AC88" s="13">
        <f t="shared" si="30"/>
        <v>0.96603979928498307</v>
      </c>
      <c r="AD88" s="12">
        <v>925034379331</v>
      </c>
      <c r="AE88" s="13">
        <f t="shared" si="38"/>
        <v>0.96474013604968956</v>
      </c>
      <c r="AF88" s="14">
        <v>979956639000</v>
      </c>
      <c r="AG88" s="12">
        <v>860324902462</v>
      </c>
      <c r="AH88" s="12">
        <v>680731260752</v>
      </c>
      <c r="AI88" s="13">
        <f t="shared" si="32"/>
        <v>0.7912490488232351</v>
      </c>
      <c r="AJ88" s="12">
        <v>679495542690</v>
      </c>
      <c r="AK88" s="13">
        <f t="shared" si="39"/>
        <v>0.78981270999535302</v>
      </c>
      <c r="AL88" s="14">
        <v>667279780000</v>
      </c>
      <c r="AM88" s="12">
        <v>559918166926</v>
      </c>
      <c r="AN88" s="12">
        <v>543320716145</v>
      </c>
      <c r="AO88" s="13">
        <f t="shared" si="40"/>
        <v>0.97035736334092981</v>
      </c>
      <c r="AP88" s="12">
        <v>542540116624</v>
      </c>
      <c r="AQ88" s="13">
        <f t="shared" si="41"/>
        <v>0.96896323189974876</v>
      </c>
      <c r="AR88" s="14">
        <v>526561487000</v>
      </c>
      <c r="AS88" s="12">
        <v>603269944953</v>
      </c>
      <c r="AT88" s="12">
        <v>592987314256</v>
      </c>
      <c r="AU88" s="13">
        <f t="shared" si="42"/>
        <v>0.98295517490465878</v>
      </c>
      <c r="AV88" s="12">
        <v>591652527100</v>
      </c>
      <c r="AW88" s="13">
        <f t="shared" si="43"/>
        <v>0.98074258804007697</v>
      </c>
      <c r="AX88" s="14">
        <v>742376203000</v>
      </c>
      <c r="AY88" s="12">
        <v>632372915406</v>
      </c>
      <c r="AZ88" s="12">
        <v>565114546293</v>
      </c>
      <c r="BA88" s="13">
        <f t="shared" si="26"/>
        <v>0.8936412874833225</v>
      </c>
      <c r="BB88" s="12">
        <v>563024942823</v>
      </c>
      <c r="BC88" s="15">
        <f t="shared" si="44"/>
        <v>0.89033690265106191</v>
      </c>
      <c r="BD88" s="14">
        <v>626449787000</v>
      </c>
      <c r="BE88" s="12">
        <v>330007066000</v>
      </c>
      <c r="BF88" s="12">
        <v>319925321705</v>
      </c>
      <c r="BG88" s="13">
        <f t="shared" si="34"/>
        <v>0.96944991385426882</v>
      </c>
      <c r="BH88" s="12">
        <v>318893348989</v>
      </c>
      <c r="BI88" s="15">
        <f t="shared" si="45"/>
        <v>0.96632279076412264</v>
      </c>
      <c r="BJ88" s="14">
        <v>686100302000</v>
      </c>
      <c r="BK88" s="12">
        <v>857493522833</v>
      </c>
      <c r="BL88" s="12">
        <v>848919265837</v>
      </c>
      <c r="BM88" s="13">
        <f t="shared" si="35"/>
        <v>0.99000079094746718</v>
      </c>
      <c r="BN88" s="12">
        <v>848183479863</v>
      </c>
      <c r="BO88" s="15">
        <f t="shared" si="46"/>
        <v>0.98914272502112743</v>
      </c>
      <c r="BP88" s="14">
        <v>794385941000</v>
      </c>
      <c r="BQ88" s="12">
        <v>794385941000</v>
      </c>
      <c r="BR88" s="12">
        <v>712861582603</v>
      </c>
      <c r="BS88" s="13">
        <f t="shared" si="36"/>
        <v>0.89737436907005885</v>
      </c>
      <c r="BT88" s="12">
        <v>710316670802</v>
      </c>
      <c r="BU88" s="15">
        <f t="shared" si="47"/>
        <v>0.89417074766936244</v>
      </c>
      <c r="BV88" s="43">
        <v>824425765000</v>
      </c>
      <c r="BW88" s="43">
        <v>810425765000</v>
      </c>
      <c r="BX88" s="43">
        <v>677891238903</v>
      </c>
      <c r="BY88" s="13">
        <v>0.83646308913068679</v>
      </c>
      <c r="BZ88" s="43">
        <v>677364293151</v>
      </c>
      <c r="CA88" s="15">
        <v>0.83581288059246239</v>
      </c>
    </row>
    <row r="89" spans="1:79" ht="14.25" customHeight="1" x14ac:dyDescent="0.25">
      <c r="A89" s="16" t="s">
        <v>20</v>
      </c>
      <c r="B89" s="17">
        <v>326812202000</v>
      </c>
      <c r="C89" s="20">
        <v>326812202000</v>
      </c>
      <c r="D89" s="20">
        <v>323228769759</v>
      </c>
      <c r="E89" s="21">
        <f t="shared" si="48"/>
        <v>0.98903519446620902</v>
      </c>
      <c r="F89" s="20">
        <v>321630741620</v>
      </c>
      <c r="G89" s="21">
        <f t="shared" si="49"/>
        <v>0.98414545005268805</v>
      </c>
      <c r="H89" s="22">
        <v>336795903000</v>
      </c>
      <c r="I89" s="20">
        <v>336795903000</v>
      </c>
      <c r="J89" s="20">
        <v>301201711839</v>
      </c>
      <c r="K89" s="21">
        <f t="shared" si="50"/>
        <v>0.89431524895657655</v>
      </c>
      <c r="L89" s="20">
        <v>298721986829</v>
      </c>
      <c r="M89" s="21">
        <f t="shared" si="51"/>
        <v>0.8869525554442389</v>
      </c>
      <c r="N89" s="22">
        <v>368537910000</v>
      </c>
      <c r="O89" s="20">
        <v>671289872305</v>
      </c>
      <c r="P89" s="20">
        <v>621444583306</v>
      </c>
      <c r="Q89" s="21">
        <f t="shared" si="52"/>
        <v>0.92574699685569983</v>
      </c>
      <c r="R89" s="20">
        <v>619319781953</v>
      </c>
      <c r="S89" s="21">
        <f t="shared" si="53"/>
        <v>0.92258174523987535</v>
      </c>
      <c r="T89" s="22">
        <v>418914896000</v>
      </c>
      <c r="U89" s="20">
        <v>418914896000</v>
      </c>
      <c r="V89" s="20">
        <v>373115785415</v>
      </c>
      <c r="W89" s="21">
        <f t="shared" si="54"/>
        <v>0.89067204097464225</v>
      </c>
      <c r="X89" s="20">
        <v>371847178839</v>
      </c>
      <c r="Y89" s="21">
        <f t="shared" si="55"/>
        <v>0.88764372522814272</v>
      </c>
      <c r="Z89" s="22">
        <v>733303623000</v>
      </c>
      <c r="AA89" s="20">
        <v>733303623000</v>
      </c>
      <c r="AB89" s="20">
        <v>702407040871</v>
      </c>
      <c r="AC89" s="21">
        <f t="shared" si="30"/>
        <v>0.95786659010001918</v>
      </c>
      <c r="AD89" s="20">
        <v>701870363873</v>
      </c>
      <c r="AE89" s="21">
        <f t="shared" si="38"/>
        <v>0.95713472817929879</v>
      </c>
      <c r="AF89" s="22">
        <v>704075524000</v>
      </c>
      <c r="AG89" s="20">
        <v>584711406209</v>
      </c>
      <c r="AH89" s="20">
        <v>537780933442</v>
      </c>
      <c r="AI89" s="21">
        <f t="shared" si="32"/>
        <v>0.919737374252239</v>
      </c>
      <c r="AJ89" s="20">
        <v>537226451101</v>
      </c>
      <c r="AK89" s="21">
        <f t="shared" si="39"/>
        <v>0.9187890733723314</v>
      </c>
      <c r="AL89" s="22">
        <v>405284459000</v>
      </c>
      <c r="AM89" s="20">
        <v>348005845926</v>
      </c>
      <c r="AN89" s="20">
        <v>343834135029</v>
      </c>
      <c r="AO89" s="21">
        <f t="shared" si="40"/>
        <v>0.98801252638184967</v>
      </c>
      <c r="AP89" s="20">
        <v>343513661065</v>
      </c>
      <c r="AQ89" s="21">
        <f t="shared" si="41"/>
        <v>0.98709163965609004</v>
      </c>
      <c r="AR89" s="22">
        <v>429979379000</v>
      </c>
      <c r="AS89" s="20">
        <v>506687836953</v>
      </c>
      <c r="AT89" s="20">
        <v>497979954578</v>
      </c>
      <c r="AU89" s="21">
        <f t="shared" si="42"/>
        <v>0.98281410813536518</v>
      </c>
      <c r="AV89" s="20">
        <v>497108906915</v>
      </c>
      <c r="AW89" s="21">
        <f t="shared" si="43"/>
        <v>0.98109500694628171</v>
      </c>
      <c r="AX89" s="22">
        <v>563569415000</v>
      </c>
      <c r="AY89" s="20">
        <v>456370036000</v>
      </c>
      <c r="AZ89" s="20">
        <v>438001327050</v>
      </c>
      <c r="BA89" s="21">
        <f t="shared" si="26"/>
        <v>0.95975040537061029</v>
      </c>
      <c r="BB89" s="20">
        <v>436148777196</v>
      </c>
      <c r="BC89" s="23">
        <f t="shared" si="44"/>
        <v>0.95569109010478503</v>
      </c>
      <c r="BD89" s="22">
        <v>525343327000</v>
      </c>
      <c r="BE89" s="20">
        <v>263967106000</v>
      </c>
      <c r="BF89" s="20">
        <v>259965248563</v>
      </c>
      <c r="BG89" s="21">
        <f t="shared" si="34"/>
        <v>0.98483956013443585</v>
      </c>
      <c r="BH89" s="20">
        <v>259171380554</v>
      </c>
      <c r="BI89" s="23">
        <f t="shared" si="45"/>
        <v>0.9818321096189917</v>
      </c>
      <c r="BJ89" s="22">
        <v>560617848000</v>
      </c>
      <c r="BK89" s="20">
        <v>661428762833</v>
      </c>
      <c r="BL89" s="20">
        <v>655182941424</v>
      </c>
      <c r="BM89" s="21">
        <f t="shared" si="35"/>
        <v>0.9905570761963115</v>
      </c>
      <c r="BN89" s="20">
        <v>654508011785</v>
      </c>
      <c r="BO89" s="23">
        <f t="shared" si="46"/>
        <v>0.98953666451038902</v>
      </c>
      <c r="BP89" s="22">
        <v>601005286000</v>
      </c>
      <c r="BQ89" s="20">
        <v>601005286000</v>
      </c>
      <c r="BR89" s="20">
        <v>564347747335</v>
      </c>
      <c r="BS89" s="21">
        <f t="shared" si="36"/>
        <v>0.93900629575327899</v>
      </c>
      <c r="BT89" s="20">
        <v>562386611533</v>
      </c>
      <c r="BU89" s="23">
        <f t="shared" si="47"/>
        <v>0.93574320331851457</v>
      </c>
      <c r="BV89" s="45">
        <v>599534982000</v>
      </c>
      <c r="BW89" s="45">
        <v>585534982000</v>
      </c>
      <c r="BX89" s="45">
        <v>547388556682</v>
      </c>
      <c r="BY89" s="21">
        <v>0.93485201313215471</v>
      </c>
      <c r="BZ89" s="45">
        <v>546919114587</v>
      </c>
      <c r="CA89" s="23">
        <v>0.93405028119566735</v>
      </c>
    </row>
    <row r="90" spans="1:79" ht="14.25" customHeight="1" x14ac:dyDescent="0.25">
      <c r="A90" s="16" t="s">
        <v>27</v>
      </c>
      <c r="B90" s="17">
        <v>150000000000</v>
      </c>
      <c r="C90" s="20">
        <v>150000000000</v>
      </c>
      <c r="D90" s="20">
        <v>150000000000</v>
      </c>
      <c r="E90" s="21">
        <f t="shared" si="48"/>
        <v>1</v>
      </c>
      <c r="F90" s="20">
        <v>150000000000</v>
      </c>
      <c r="G90" s="21">
        <f t="shared" si="49"/>
        <v>1</v>
      </c>
      <c r="H90" s="22">
        <v>200096557000</v>
      </c>
      <c r="I90" s="20">
        <v>200096557000</v>
      </c>
      <c r="J90" s="20">
        <v>132756891895</v>
      </c>
      <c r="K90" s="21">
        <f t="shared" si="50"/>
        <v>0.66346414893585604</v>
      </c>
      <c r="L90" s="20">
        <v>132756891895</v>
      </c>
      <c r="M90" s="21">
        <f t="shared" si="51"/>
        <v>0.66346414893585604</v>
      </c>
      <c r="N90" s="22">
        <v>178340000000</v>
      </c>
      <c r="O90" s="20">
        <v>178340000000</v>
      </c>
      <c r="P90" s="20">
        <v>120735505121</v>
      </c>
      <c r="Q90" s="21">
        <f t="shared" si="52"/>
        <v>0.67699621577324209</v>
      </c>
      <c r="R90" s="20">
        <v>120735505121</v>
      </c>
      <c r="S90" s="21">
        <f t="shared" si="53"/>
        <v>0.67699621577324209</v>
      </c>
      <c r="T90" s="22">
        <v>217711857000</v>
      </c>
      <c r="U90" s="20">
        <v>217711857000</v>
      </c>
      <c r="V90" s="20">
        <v>142252555326</v>
      </c>
      <c r="W90" s="21">
        <f t="shared" si="54"/>
        <v>0.65339829114589754</v>
      </c>
      <c r="X90" s="20">
        <v>142252555326</v>
      </c>
      <c r="Y90" s="21">
        <f t="shared" si="55"/>
        <v>0.65339829114589754</v>
      </c>
      <c r="Z90" s="22">
        <v>220539432000</v>
      </c>
      <c r="AA90" s="20">
        <v>220539432000</v>
      </c>
      <c r="AB90" s="20">
        <v>220539432000</v>
      </c>
      <c r="AC90" s="21">
        <f t="shared" si="30"/>
        <v>1</v>
      </c>
      <c r="AD90" s="20">
        <v>220539432000</v>
      </c>
      <c r="AE90" s="21">
        <f t="shared" si="38"/>
        <v>1</v>
      </c>
      <c r="AF90" s="22">
        <v>269908714000</v>
      </c>
      <c r="AG90" s="20">
        <v>269908714000</v>
      </c>
      <c r="AH90" s="20">
        <v>137924515463</v>
      </c>
      <c r="AI90" s="21">
        <f t="shared" si="32"/>
        <v>0.51100430741558056</v>
      </c>
      <c r="AJ90" s="20">
        <v>137924515463</v>
      </c>
      <c r="AK90" s="21">
        <f t="shared" si="39"/>
        <v>0.51100430741558056</v>
      </c>
      <c r="AL90" s="22">
        <v>257295216000</v>
      </c>
      <c r="AM90" s="20">
        <v>207295216000</v>
      </c>
      <c r="AN90" s="20">
        <v>195829837000</v>
      </c>
      <c r="AO90" s="21">
        <f t="shared" si="40"/>
        <v>0.94469057597547257</v>
      </c>
      <c r="AP90" s="20">
        <v>195829837000</v>
      </c>
      <c r="AQ90" s="21">
        <f t="shared" si="41"/>
        <v>0.94469057597547257</v>
      </c>
      <c r="AR90" s="22">
        <v>91121842000</v>
      </c>
      <c r="AS90" s="20">
        <v>91121842000</v>
      </c>
      <c r="AT90" s="20">
        <v>90075967000</v>
      </c>
      <c r="AU90" s="21">
        <f t="shared" si="42"/>
        <v>0.98852223597499267</v>
      </c>
      <c r="AV90" s="20">
        <v>90075967000</v>
      </c>
      <c r="AW90" s="21">
        <f t="shared" si="43"/>
        <v>0.98852223597499267</v>
      </c>
      <c r="AX90" s="22">
        <v>173466465000</v>
      </c>
      <c r="AY90" s="20">
        <v>173466465000</v>
      </c>
      <c r="AZ90" s="20">
        <v>125508971000</v>
      </c>
      <c r="BA90" s="21">
        <f>+AZ90/AY90</f>
        <v>0.72353449411677351</v>
      </c>
      <c r="BB90" s="20">
        <v>125508971000</v>
      </c>
      <c r="BC90" s="23">
        <f t="shared" si="44"/>
        <v>0.72353449411677351</v>
      </c>
      <c r="BD90" s="22">
        <v>95639482000</v>
      </c>
      <c r="BE90" s="20">
        <v>60572982000</v>
      </c>
      <c r="BF90" s="20">
        <v>55337285000</v>
      </c>
      <c r="BG90" s="21">
        <f>+BF90/BE90</f>
        <v>0.91356382289384397</v>
      </c>
      <c r="BH90" s="20">
        <v>55337285000</v>
      </c>
      <c r="BI90" s="23">
        <f t="shared" si="45"/>
        <v>0.91356382289384397</v>
      </c>
      <c r="BJ90" s="22">
        <v>120239514000</v>
      </c>
      <c r="BK90" s="20">
        <v>190821820000</v>
      </c>
      <c r="BL90" s="20">
        <v>188498321000</v>
      </c>
      <c r="BM90" s="21">
        <f>+BL90/BK90</f>
        <v>0.98782372477109803</v>
      </c>
      <c r="BN90" s="20">
        <v>188498321000</v>
      </c>
      <c r="BO90" s="23">
        <f t="shared" si="46"/>
        <v>0.98782372477109803</v>
      </c>
      <c r="BP90" s="22">
        <v>188670305000</v>
      </c>
      <c r="BQ90" s="20">
        <v>188670305000</v>
      </c>
      <c r="BR90" s="20">
        <v>143863014000</v>
      </c>
      <c r="BS90" s="21">
        <f t="shared" si="36"/>
        <v>0.76251010459754121</v>
      </c>
      <c r="BT90" s="20">
        <v>143863014000</v>
      </c>
      <c r="BU90" s="23">
        <f t="shared" si="47"/>
        <v>0.76251010459754121</v>
      </c>
      <c r="BV90" s="45">
        <v>219149278000</v>
      </c>
      <c r="BW90" s="45">
        <v>219149278000</v>
      </c>
      <c r="BX90" s="45">
        <v>125374991000</v>
      </c>
      <c r="BY90" s="21">
        <v>0.57209858113244616</v>
      </c>
      <c r="BZ90" s="45">
        <v>125374991000</v>
      </c>
      <c r="CA90" s="23">
        <v>0.57209858113244616</v>
      </c>
    </row>
    <row r="91" spans="1:79" ht="14.25" customHeight="1" x14ac:dyDescent="0.25">
      <c r="A91" s="16" t="s">
        <v>22</v>
      </c>
      <c r="B91" s="17">
        <v>5711670000</v>
      </c>
      <c r="C91" s="20">
        <v>5435227613</v>
      </c>
      <c r="D91" s="20">
        <v>2137884086</v>
      </c>
      <c r="E91" s="21">
        <f t="shared" si="48"/>
        <v>0.39333846495896507</v>
      </c>
      <c r="F91" s="20">
        <v>966642537</v>
      </c>
      <c r="G91" s="21">
        <f t="shared" si="49"/>
        <v>0.17784766450037537</v>
      </c>
      <c r="H91" s="22">
        <v>8785458000</v>
      </c>
      <c r="I91" s="20">
        <v>8785458000</v>
      </c>
      <c r="J91" s="20">
        <v>6409799548</v>
      </c>
      <c r="K91" s="21">
        <f t="shared" si="50"/>
        <v>0.72959196299157081</v>
      </c>
      <c r="L91" s="20">
        <v>2048955254</v>
      </c>
      <c r="M91" s="21">
        <f t="shared" si="51"/>
        <v>0.23322122238817827</v>
      </c>
      <c r="N91" s="22">
        <v>8298750000</v>
      </c>
      <c r="O91" s="20">
        <v>8298750000</v>
      </c>
      <c r="P91" s="20">
        <v>5705944629</v>
      </c>
      <c r="Q91" s="21">
        <f t="shared" si="52"/>
        <v>0.68756675752372343</v>
      </c>
      <c r="R91" s="20">
        <v>2284785067</v>
      </c>
      <c r="S91" s="21">
        <f t="shared" si="53"/>
        <v>0.27531677264648291</v>
      </c>
      <c r="T91" s="22">
        <v>3186252000</v>
      </c>
      <c r="U91" s="20">
        <v>3186252000</v>
      </c>
      <c r="V91" s="20">
        <v>2782485978</v>
      </c>
      <c r="W91" s="21">
        <f t="shared" si="54"/>
        <v>0.87327869170423433</v>
      </c>
      <c r="X91" s="20">
        <v>1826600920</v>
      </c>
      <c r="Y91" s="21">
        <f t="shared" si="55"/>
        <v>0.5732757233263408</v>
      </c>
      <c r="Z91" s="22">
        <v>5000000000</v>
      </c>
      <c r="AA91" s="20">
        <v>5000000000</v>
      </c>
      <c r="AB91" s="20">
        <v>3334079527</v>
      </c>
      <c r="AC91" s="21">
        <f t="shared" si="30"/>
        <v>0.66681590540000002</v>
      </c>
      <c r="AD91" s="20">
        <v>2624583458</v>
      </c>
      <c r="AE91" s="21">
        <f t="shared" si="38"/>
        <v>0.52491669159999998</v>
      </c>
      <c r="AF91" s="22">
        <v>5972401000</v>
      </c>
      <c r="AG91" s="20">
        <v>5704782253</v>
      </c>
      <c r="AH91" s="20">
        <v>5025811847</v>
      </c>
      <c r="AI91" s="21">
        <f t="shared" si="32"/>
        <v>0.88098223983168744</v>
      </c>
      <c r="AJ91" s="20">
        <v>4344576126</v>
      </c>
      <c r="AK91" s="21">
        <f t="shared" si="39"/>
        <v>0.76156738913484345</v>
      </c>
      <c r="AL91" s="22">
        <v>4700105000</v>
      </c>
      <c r="AM91" s="20">
        <v>4617105000</v>
      </c>
      <c r="AN91" s="20">
        <v>3656744116</v>
      </c>
      <c r="AO91" s="21">
        <f t="shared" si="40"/>
        <v>0.79199934071241607</v>
      </c>
      <c r="AP91" s="20">
        <v>3196618559</v>
      </c>
      <c r="AQ91" s="21">
        <f t="shared" si="41"/>
        <v>0.69234261707281941</v>
      </c>
      <c r="AR91" s="22">
        <v>5460266000</v>
      </c>
      <c r="AS91" s="20">
        <v>5460266000</v>
      </c>
      <c r="AT91" s="20">
        <v>4931392678</v>
      </c>
      <c r="AU91" s="21">
        <f t="shared" si="42"/>
        <v>0.90314147296120739</v>
      </c>
      <c r="AV91" s="20">
        <v>4467653185</v>
      </c>
      <c r="AW91" s="21">
        <f t="shared" si="43"/>
        <v>0.81821163749165338</v>
      </c>
      <c r="AX91" s="22">
        <v>5340323000</v>
      </c>
      <c r="AY91" s="20">
        <v>2536414406</v>
      </c>
      <c r="AZ91" s="20">
        <v>1604248243</v>
      </c>
      <c r="BA91" s="21">
        <f t="shared" si="26"/>
        <v>0.6324866469789322</v>
      </c>
      <c r="BB91" s="20">
        <v>1367194627</v>
      </c>
      <c r="BC91" s="23">
        <f t="shared" si="44"/>
        <v>0.53902651860273343</v>
      </c>
      <c r="BD91" s="22">
        <v>5466978000</v>
      </c>
      <c r="BE91" s="20">
        <v>5466978000</v>
      </c>
      <c r="BF91" s="20">
        <v>4622788142</v>
      </c>
      <c r="BG91" s="21">
        <f t="shared" si="34"/>
        <v>0.84558382016536371</v>
      </c>
      <c r="BH91" s="20">
        <v>4384683435</v>
      </c>
      <c r="BI91" s="23">
        <f t="shared" si="45"/>
        <v>0.80203056149119312</v>
      </c>
      <c r="BJ91" s="22">
        <v>5242940000</v>
      </c>
      <c r="BK91" s="20">
        <v>5242940000</v>
      </c>
      <c r="BL91" s="20">
        <v>5238003413</v>
      </c>
      <c r="BM91" s="21">
        <f t="shared" si="35"/>
        <v>0.99905843152887497</v>
      </c>
      <c r="BN91" s="20">
        <v>5177147078</v>
      </c>
      <c r="BO91" s="23">
        <f t="shared" si="46"/>
        <v>0.98745113962776609</v>
      </c>
      <c r="BP91" s="22">
        <v>4710350000</v>
      </c>
      <c r="BQ91" s="20">
        <v>4710350000</v>
      </c>
      <c r="BR91" s="20">
        <v>4650821268</v>
      </c>
      <c r="BS91" s="21">
        <f t="shared" si="36"/>
        <v>0.98736214251594889</v>
      </c>
      <c r="BT91" s="20">
        <v>4067045269</v>
      </c>
      <c r="BU91" s="23">
        <f t="shared" si="47"/>
        <v>0.86342740327151912</v>
      </c>
      <c r="BV91" s="45">
        <v>5741505000</v>
      </c>
      <c r="BW91" s="45">
        <v>5741505000</v>
      </c>
      <c r="BX91" s="45">
        <v>5127691221</v>
      </c>
      <c r="BY91" s="21">
        <v>0.89309183236799405</v>
      </c>
      <c r="BZ91" s="45">
        <v>5070187564</v>
      </c>
      <c r="CA91" s="23">
        <v>0.88307639965479434</v>
      </c>
    </row>
    <row r="92" spans="1:79" s="24" customFormat="1" ht="14.25" customHeight="1" x14ac:dyDescent="0.25">
      <c r="A92" s="11" t="s">
        <v>50</v>
      </c>
      <c r="B92" s="42">
        <v>61245012000</v>
      </c>
      <c r="C92" s="12">
        <v>53970261046</v>
      </c>
      <c r="D92" s="12">
        <v>50075468113</v>
      </c>
      <c r="E92" s="13">
        <f t="shared" si="48"/>
        <v>0.92783446184037566</v>
      </c>
      <c r="F92" s="12">
        <v>43114960694</v>
      </c>
      <c r="G92" s="13">
        <f t="shared" si="49"/>
        <v>0.79886515014726722</v>
      </c>
      <c r="H92" s="14">
        <v>114473440000</v>
      </c>
      <c r="I92" s="12">
        <v>176148547308</v>
      </c>
      <c r="J92" s="12">
        <v>172033558684</v>
      </c>
      <c r="K92" s="13">
        <f t="shared" si="50"/>
        <v>0.97663909985698127</v>
      </c>
      <c r="L92" s="12">
        <v>80129806487</v>
      </c>
      <c r="M92" s="13">
        <f t="shared" si="51"/>
        <v>0.45489904805681475</v>
      </c>
      <c r="N92" s="14">
        <v>85320566000</v>
      </c>
      <c r="O92" s="12">
        <v>125930044173</v>
      </c>
      <c r="P92" s="12">
        <v>101621968787</v>
      </c>
      <c r="Q92" s="13">
        <f t="shared" si="52"/>
        <v>0.80697159644757932</v>
      </c>
      <c r="R92" s="12">
        <v>83533571010</v>
      </c>
      <c r="S92" s="13">
        <f t="shared" si="53"/>
        <v>0.66333313514321779</v>
      </c>
      <c r="T92" s="14">
        <v>113632442000</v>
      </c>
      <c r="U92" s="12">
        <v>127490089494</v>
      </c>
      <c r="V92" s="12">
        <v>117145684902</v>
      </c>
      <c r="W92" s="13">
        <f t="shared" si="54"/>
        <v>0.91886110808254762</v>
      </c>
      <c r="X92" s="12">
        <v>77865329390</v>
      </c>
      <c r="Y92" s="13">
        <f t="shared" si="55"/>
        <v>0.61075593953257468</v>
      </c>
      <c r="Z92" s="14">
        <v>88703768000</v>
      </c>
      <c r="AA92" s="12">
        <v>88601341570</v>
      </c>
      <c r="AB92" s="12">
        <v>79733289016</v>
      </c>
      <c r="AC92" s="13">
        <f t="shared" si="30"/>
        <v>0.89991062892660889</v>
      </c>
      <c r="AD92" s="12">
        <v>41647559978</v>
      </c>
      <c r="AE92" s="13">
        <f t="shared" si="38"/>
        <v>0.4700556361790087</v>
      </c>
      <c r="AF92" s="14">
        <v>78651863000</v>
      </c>
      <c r="AG92" s="12">
        <v>86501063000</v>
      </c>
      <c r="AH92" s="12">
        <v>78078519842</v>
      </c>
      <c r="AI92" s="13">
        <f t="shared" si="32"/>
        <v>0.90263075543938687</v>
      </c>
      <c r="AJ92" s="12">
        <v>53754704579</v>
      </c>
      <c r="AK92" s="13">
        <f t="shared" si="39"/>
        <v>0.62143403461989821</v>
      </c>
      <c r="AL92" s="14">
        <v>93663180000</v>
      </c>
      <c r="AM92" s="12">
        <v>95661180000</v>
      </c>
      <c r="AN92" s="12">
        <v>87560554752</v>
      </c>
      <c r="AO92" s="13">
        <f t="shared" si="40"/>
        <v>0.91531961817740493</v>
      </c>
      <c r="AP92" s="12">
        <v>67219303231</v>
      </c>
      <c r="AQ92" s="13">
        <f t="shared" si="41"/>
        <v>0.70268110043175303</v>
      </c>
      <c r="AR92" s="14">
        <v>99651978000</v>
      </c>
      <c r="AS92" s="12">
        <v>99246098485</v>
      </c>
      <c r="AT92" s="12">
        <v>92591422082</v>
      </c>
      <c r="AU92" s="13">
        <f t="shared" si="42"/>
        <v>0.93294772787460467</v>
      </c>
      <c r="AV92" s="12">
        <v>76017566213</v>
      </c>
      <c r="AW92" s="13">
        <f t="shared" si="43"/>
        <v>0.76595017208146732</v>
      </c>
      <c r="AX92" s="14">
        <v>75753194000</v>
      </c>
      <c r="AY92" s="12">
        <v>73947731138</v>
      </c>
      <c r="AZ92" s="12">
        <v>70865606570</v>
      </c>
      <c r="BA92" s="13">
        <f t="shared" si="26"/>
        <v>0.95832022807774597</v>
      </c>
      <c r="BB92" s="12">
        <v>49511268469</v>
      </c>
      <c r="BC92" s="15">
        <f t="shared" si="44"/>
        <v>0.66954411862350327</v>
      </c>
      <c r="BD92" s="14">
        <v>131347377000</v>
      </c>
      <c r="BE92" s="12">
        <v>129973407396</v>
      </c>
      <c r="BF92" s="12">
        <v>123171736106</v>
      </c>
      <c r="BG92" s="13">
        <f t="shared" si="34"/>
        <v>0.94766874681313218</v>
      </c>
      <c r="BH92" s="12">
        <v>77082515440</v>
      </c>
      <c r="BI92" s="15">
        <f t="shared" si="45"/>
        <v>0.59306374268658479</v>
      </c>
      <c r="BJ92" s="14">
        <v>105561892000</v>
      </c>
      <c r="BK92" s="12">
        <v>105561892000</v>
      </c>
      <c r="BL92" s="12">
        <v>104616117984</v>
      </c>
      <c r="BM92" s="13">
        <f t="shared" si="35"/>
        <v>0.99104057346755403</v>
      </c>
      <c r="BN92" s="12">
        <v>84270973018</v>
      </c>
      <c r="BO92" s="15">
        <f t="shared" si="46"/>
        <v>0.79830866443735204</v>
      </c>
      <c r="BP92" s="14">
        <v>93272045000</v>
      </c>
      <c r="BQ92" s="12">
        <v>94816989000</v>
      </c>
      <c r="BR92" s="12">
        <v>90457753590</v>
      </c>
      <c r="BS92" s="13">
        <f t="shared" si="36"/>
        <v>0.95402474328730269</v>
      </c>
      <c r="BT92" s="12">
        <v>67579088050</v>
      </c>
      <c r="BU92" s="15">
        <f t="shared" si="47"/>
        <v>0.71273185072350276</v>
      </c>
      <c r="BV92" s="43">
        <v>79525382000</v>
      </c>
      <c r="BW92" s="43">
        <v>76154700856</v>
      </c>
      <c r="BX92" s="43">
        <v>70348711074</v>
      </c>
      <c r="BY92" s="13">
        <v>0.92376058579786857</v>
      </c>
      <c r="BZ92" s="43">
        <v>64257321756</v>
      </c>
      <c r="CA92" s="15">
        <v>0.84377354298198071</v>
      </c>
    </row>
    <row r="93" spans="1:79" ht="14.25" customHeight="1" x14ac:dyDescent="0.25">
      <c r="A93" s="16" t="s">
        <v>20</v>
      </c>
      <c r="B93" s="17">
        <v>9153742000</v>
      </c>
      <c r="C93" s="20">
        <v>9107905978</v>
      </c>
      <c r="D93" s="20">
        <v>8466371808</v>
      </c>
      <c r="E93" s="21">
        <f t="shared" si="48"/>
        <v>0.9295629344934373</v>
      </c>
      <c r="F93" s="20">
        <v>8207969601</v>
      </c>
      <c r="G93" s="21">
        <f t="shared" si="49"/>
        <v>0.90119173614947479</v>
      </c>
      <c r="H93" s="22">
        <v>8849379000</v>
      </c>
      <c r="I93" s="20">
        <v>8849379000</v>
      </c>
      <c r="J93" s="20">
        <v>7897161246</v>
      </c>
      <c r="K93" s="21">
        <f t="shared" si="50"/>
        <v>0.89239722312718217</v>
      </c>
      <c r="L93" s="20">
        <v>7313011179</v>
      </c>
      <c r="M93" s="21">
        <f t="shared" si="51"/>
        <v>0.82638693393061813</v>
      </c>
      <c r="N93" s="22">
        <v>8944431000</v>
      </c>
      <c r="O93" s="20">
        <v>8944431000</v>
      </c>
      <c r="P93" s="20">
        <v>8616127282</v>
      </c>
      <c r="Q93" s="21">
        <f t="shared" si="52"/>
        <v>0.96329518132567626</v>
      </c>
      <c r="R93" s="20">
        <v>8226617067</v>
      </c>
      <c r="S93" s="21">
        <f t="shared" si="53"/>
        <v>0.91974738996812655</v>
      </c>
      <c r="T93" s="22">
        <v>9404972000</v>
      </c>
      <c r="U93" s="20">
        <v>9522172000</v>
      </c>
      <c r="V93" s="20">
        <v>9214236246</v>
      </c>
      <c r="W93" s="21">
        <f t="shared" si="54"/>
        <v>0.96766118549423386</v>
      </c>
      <c r="X93" s="20">
        <v>8839007102</v>
      </c>
      <c r="Y93" s="21">
        <f t="shared" si="55"/>
        <v>0.9282553499348678</v>
      </c>
      <c r="Z93" s="22">
        <v>10150453000</v>
      </c>
      <c r="AA93" s="20">
        <v>10048026570</v>
      </c>
      <c r="AB93" s="20">
        <v>9878380230</v>
      </c>
      <c r="AC93" s="21">
        <f t="shared" si="30"/>
        <v>0.98311645189051289</v>
      </c>
      <c r="AD93" s="20">
        <v>8882046411</v>
      </c>
      <c r="AE93" s="21">
        <f t="shared" si="38"/>
        <v>0.88395928783854716</v>
      </c>
      <c r="AF93" s="22">
        <v>10279839000</v>
      </c>
      <c r="AG93" s="20">
        <v>10279839000</v>
      </c>
      <c r="AH93" s="20">
        <v>9767856307</v>
      </c>
      <c r="AI93" s="21">
        <f t="shared" si="32"/>
        <v>0.95019545607669531</v>
      </c>
      <c r="AJ93" s="20">
        <v>9185454870</v>
      </c>
      <c r="AK93" s="21">
        <f t="shared" si="39"/>
        <v>0.89354073249590782</v>
      </c>
      <c r="AL93" s="22">
        <v>10855923000</v>
      </c>
      <c r="AM93" s="20">
        <v>11107923000</v>
      </c>
      <c r="AN93" s="20">
        <v>10901994634</v>
      </c>
      <c r="AO93" s="21">
        <f t="shared" si="40"/>
        <v>0.98146112770137139</v>
      </c>
      <c r="AP93" s="20">
        <v>10555393976</v>
      </c>
      <c r="AQ93" s="21">
        <f t="shared" si="41"/>
        <v>0.95025811540105198</v>
      </c>
      <c r="AR93" s="22">
        <v>11188914000</v>
      </c>
      <c r="AS93" s="20">
        <v>11188914000</v>
      </c>
      <c r="AT93" s="20">
        <v>10978457440</v>
      </c>
      <c r="AU93" s="21">
        <f t="shared" si="42"/>
        <v>0.98119061778471084</v>
      </c>
      <c r="AV93" s="20">
        <v>10551080141</v>
      </c>
      <c r="AW93" s="21">
        <f t="shared" si="43"/>
        <v>0.94299412266463034</v>
      </c>
      <c r="AX93" s="22">
        <v>11784922000</v>
      </c>
      <c r="AY93" s="20">
        <v>11379922000</v>
      </c>
      <c r="AZ93" s="20">
        <v>10959936265</v>
      </c>
      <c r="BA93" s="21">
        <f t="shared" si="26"/>
        <v>0.96309414642736568</v>
      </c>
      <c r="BB93" s="20">
        <v>9921166813</v>
      </c>
      <c r="BC93" s="23">
        <f t="shared" si="44"/>
        <v>0.87181325258644127</v>
      </c>
      <c r="BD93" s="22">
        <v>11766415000</v>
      </c>
      <c r="BE93" s="20">
        <v>11783112370</v>
      </c>
      <c r="BF93" s="20">
        <v>11414737507</v>
      </c>
      <c r="BG93" s="21">
        <f t="shared" si="34"/>
        <v>0.96873704914009917</v>
      </c>
      <c r="BH93" s="20">
        <v>11093123916</v>
      </c>
      <c r="BI93" s="23">
        <f t="shared" si="45"/>
        <v>0.94144259747902248</v>
      </c>
      <c r="BJ93" s="22">
        <v>11998239000</v>
      </c>
      <c r="BK93" s="20">
        <v>11998239000</v>
      </c>
      <c r="BL93" s="20">
        <v>11802889443</v>
      </c>
      <c r="BM93" s="21">
        <f t="shared" si="35"/>
        <v>0.98371848093707748</v>
      </c>
      <c r="BN93" s="20">
        <v>11492233586</v>
      </c>
      <c r="BO93" s="23">
        <f t="shared" si="46"/>
        <v>0.9578266932338988</v>
      </c>
      <c r="BP93" s="22">
        <v>13195303000</v>
      </c>
      <c r="BQ93" s="20">
        <v>14040247000</v>
      </c>
      <c r="BR93" s="20">
        <v>13706953084</v>
      </c>
      <c r="BS93" s="21">
        <f t="shared" si="36"/>
        <v>0.97626153471516564</v>
      </c>
      <c r="BT93" s="20">
        <v>12914546422</v>
      </c>
      <c r="BU93" s="23">
        <f t="shared" si="47"/>
        <v>0.91982330666974732</v>
      </c>
      <c r="BV93" s="45">
        <v>15482000000</v>
      </c>
      <c r="BW93" s="45">
        <v>15238577907</v>
      </c>
      <c r="BX93" s="45">
        <v>15014090661</v>
      </c>
      <c r="BY93" s="21">
        <v>0.98526849110395798</v>
      </c>
      <c r="BZ93" s="45">
        <v>14693456616</v>
      </c>
      <c r="CA93" s="23">
        <v>0.96422754837578428</v>
      </c>
    </row>
    <row r="94" spans="1:79" ht="14.25" customHeight="1" x14ac:dyDescent="0.25">
      <c r="A94" s="16" t="s">
        <v>22</v>
      </c>
      <c r="B94" s="17">
        <v>52091270000</v>
      </c>
      <c r="C94" s="20">
        <v>44862355068</v>
      </c>
      <c r="D94" s="20">
        <v>41609096305</v>
      </c>
      <c r="E94" s="21">
        <f t="shared" si="48"/>
        <v>0.92748354922364462</v>
      </c>
      <c r="F94" s="20">
        <v>34906991093</v>
      </c>
      <c r="G94" s="21">
        <f t="shared" si="49"/>
        <v>0.7780909192147808</v>
      </c>
      <c r="H94" s="22">
        <v>105624061000</v>
      </c>
      <c r="I94" s="20">
        <v>167299168308</v>
      </c>
      <c r="J94" s="20">
        <v>164136397438</v>
      </c>
      <c r="K94" s="21">
        <f t="shared" si="50"/>
        <v>0.98109511898960966</v>
      </c>
      <c r="L94" s="20">
        <v>72816795308</v>
      </c>
      <c r="M94" s="21">
        <f t="shared" si="51"/>
        <v>0.43524899761571623</v>
      </c>
      <c r="N94" s="22">
        <v>76376135000</v>
      </c>
      <c r="O94" s="20">
        <v>116985613173</v>
      </c>
      <c r="P94" s="20">
        <v>93005841505</v>
      </c>
      <c r="Q94" s="21">
        <f t="shared" si="52"/>
        <v>0.79501948130546296</v>
      </c>
      <c r="R94" s="20">
        <v>75306953943</v>
      </c>
      <c r="S94" s="21">
        <f t="shared" si="53"/>
        <v>0.64372833462551504</v>
      </c>
      <c r="T94" s="22">
        <v>104227470000</v>
      </c>
      <c r="U94" s="20">
        <v>117967917494</v>
      </c>
      <c r="V94" s="20">
        <v>107931448656</v>
      </c>
      <c r="W94" s="21">
        <f t="shared" si="54"/>
        <v>0.91492204786517095</v>
      </c>
      <c r="X94" s="20">
        <v>69026322288</v>
      </c>
      <c r="Y94" s="21">
        <f t="shared" si="55"/>
        <v>0.5851279208307697</v>
      </c>
      <c r="Z94" s="22">
        <v>78553315000</v>
      </c>
      <c r="AA94" s="20">
        <v>78553315000</v>
      </c>
      <c r="AB94" s="20">
        <v>69854908786</v>
      </c>
      <c r="AC94" s="21">
        <f t="shared" si="30"/>
        <v>0.88926748395023181</v>
      </c>
      <c r="AD94" s="20">
        <v>32765513567</v>
      </c>
      <c r="AE94" s="21">
        <f t="shared" si="38"/>
        <v>0.41711178665088799</v>
      </c>
      <c r="AF94" s="22">
        <v>68372024000</v>
      </c>
      <c r="AG94" s="20">
        <v>76221224000</v>
      </c>
      <c r="AH94" s="20">
        <v>68310663535</v>
      </c>
      <c r="AI94" s="21">
        <f t="shared" si="32"/>
        <v>0.89621577757659732</v>
      </c>
      <c r="AJ94" s="20">
        <v>44569249709</v>
      </c>
      <c r="AK94" s="21">
        <f t="shared" si="39"/>
        <v>0.58473542367936782</v>
      </c>
      <c r="AL94" s="22">
        <v>82807257000</v>
      </c>
      <c r="AM94" s="20">
        <v>84553257000</v>
      </c>
      <c r="AN94" s="20">
        <v>76658560118</v>
      </c>
      <c r="AO94" s="21">
        <f t="shared" si="40"/>
        <v>0.90663048163833593</v>
      </c>
      <c r="AP94" s="20">
        <v>56663909255</v>
      </c>
      <c r="AQ94" s="21">
        <f t="shared" si="41"/>
        <v>0.67015643471900788</v>
      </c>
      <c r="AR94" s="22">
        <v>88463064000</v>
      </c>
      <c r="AS94" s="20">
        <v>88057184485</v>
      </c>
      <c r="AT94" s="20">
        <v>81612964642</v>
      </c>
      <c r="AU94" s="21">
        <f t="shared" si="42"/>
        <v>0.9268177845943083</v>
      </c>
      <c r="AV94" s="20">
        <v>65466486072</v>
      </c>
      <c r="AW94" s="21">
        <f t="shared" si="43"/>
        <v>0.74345422755541102</v>
      </c>
      <c r="AX94" s="22">
        <v>63968272000</v>
      </c>
      <c r="AY94" s="20">
        <v>62567809138</v>
      </c>
      <c r="AZ94" s="20">
        <v>59905670305</v>
      </c>
      <c r="BA94" s="21">
        <f t="shared" si="26"/>
        <v>0.95745194102724029</v>
      </c>
      <c r="BB94" s="20">
        <v>39590101656</v>
      </c>
      <c r="BC94" s="23">
        <f t="shared" si="44"/>
        <v>0.63275512122663258</v>
      </c>
      <c r="BD94" s="22">
        <v>119580962000</v>
      </c>
      <c r="BE94" s="20">
        <v>118190295026</v>
      </c>
      <c r="BF94" s="20">
        <v>111756998599</v>
      </c>
      <c r="BG94" s="21">
        <f t="shared" si="34"/>
        <v>0.945568319077427</v>
      </c>
      <c r="BH94" s="20">
        <v>65989391524</v>
      </c>
      <c r="BI94" s="23">
        <f t="shared" si="45"/>
        <v>0.55833172689418686</v>
      </c>
      <c r="BJ94" s="22">
        <v>93563653000</v>
      </c>
      <c r="BK94" s="20">
        <v>93563653000</v>
      </c>
      <c r="BL94" s="20">
        <v>92813228541</v>
      </c>
      <c r="BM94" s="21">
        <f t="shared" si="35"/>
        <v>0.99197953013869611</v>
      </c>
      <c r="BN94" s="20">
        <v>72778739432</v>
      </c>
      <c r="BO94" s="23">
        <f t="shared" si="46"/>
        <v>0.77785269277590097</v>
      </c>
      <c r="BP94" s="22">
        <v>80076742000</v>
      </c>
      <c r="BQ94" s="20">
        <v>80776742000</v>
      </c>
      <c r="BR94" s="20">
        <v>76750800506</v>
      </c>
      <c r="BS94" s="21">
        <f t="shared" si="36"/>
        <v>0.95015964503742922</v>
      </c>
      <c r="BT94" s="20">
        <v>54664541628</v>
      </c>
      <c r="BU94" s="23">
        <f t="shared" si="47"/>
        <v>0.67673615293867628</v>
      </c>
      <c r="BV94" s="45">
        <v>64043382000</v>
      </c>
      <c r="BW94" s="45">
        <v>60916122949</v>
      </c>
      <c r="BX94" s="45">
        <v>55334620413</v>
      </c>
      <c r="BY94" s="21">
        <v>0.90837396955362826</v>
      </c>
      <c r="BZ94" s="45">
        <v>49563865140</v>
      </c>
      <c r="CA94" s="23">
        <v>0.8136411633008177</v>
      </c>
    </row>
    <row r="95" spans="1:79" ht="14.25" customHeight="1" x14ac:dyDescent="0.25">
      <c r="A95" s="11" t="s">
        <v>51</v>
      </c>
      <c r="B95" s="42">
        <v>169434123000</v>
      </c>
      <c r="C95" s="12">
        <v>169398124212</v>
      </c>
      <c r="D95" s="12">
        <v>149696081330</v>
      </c>
      <c r="E95" s="13">
        <f t="shared" si="48"/>
        <v>0.88369385450016491</v>
      </c>
      <c r="F95" s="12">
        <v>114677021587</v>
      </c>
      <c r="G95" s="13">
        <f t="shared" si="49"/>
        <v>0.67696748190365374</v>
      </c>
      <c r="H95" s="14">
        <v>167442950000</v>
      </c>
      <c r="I95" s="12">
        <v>166993143184</v>
      </c>
      <c r="J95" s="12">
        <v>144825682177</v>
      </c>
      <c r="K95" s="13">
        <f t="shared" si="50"/>
        <v>0.86725526219615512</v>
      </c>
      <c r="L95" s="12">
        <v>103686068292.92999</v>
      </c>
      <c r="M95" s="13">
        <f t="shared" si="51"/>
        <v>0.62090015383855834</v>
      </c>
      <c r="N95" s="14">
        <v>236981222000</v>
      </c>
      <c r="O95" s="12">
        <v>205911222000</v>
      </c>
      <c r="P95" s="12">
        <v>156041857349</v>
      </c>
      <c r="Q95" s="13">
        <f t="shared" si="52"/>
        <v>0.75781133166700354</v>
      </c>
      <c r="R95" s="12">
        <v>111531520494</v>
      </c>
      <c r="S95" s="13">
        <f t="shared" si="53"/>
        <v>0.54164857753114592</v>
      </c>
      <c r="T95" s="14">
        <v>245823532000</v>
      </c>
      <c r="U95" s="12">
        <v>245823532000</v>
      </c>
      <c r="V95" s="12">
        <v>215730952143.88</v>
      </c>
      <c r="W95" s="13">
        <f t="shared" si="54"/>
        <v>0.87758462498976708</v>
      </c>
      <c r="X95" s="12">
        <v>139106452019</v>
      </c>
      <c r="Y95" s="13">
        <f t="shared" si="55"/>
        <v>0.56587931548798998</v>
      </c>
      <c r="Z95" s="14">
        <v>302560710000</v>
      </c>
      <c r="AA95" s="12">
        <v>279890585770</v>
      </c>
      <c r="AB95" s="12">
        <v>227890817521</v>
      </c>
      <c r="AC95" s="13">
        <f t="shared" si="30"/>
        <v>0.81421394325948926</v>
      </c>
      <c r="AD95" s="12">
        <v>133810875294</v>
      </c>
      <c r="AE95" s="13">
        <f t="shared" si="38"/>
        <v>0.47808280126991853</v>
      </c>
      <c r="AF95" s="14">
        <v>380796533000</v>
      </c>
      <c r="AG95" s="12">
        <v>435182854315</v>
      </c>
      <c r="AH95" s="12">
        <v>421991784497</v>
      </c>
      <c r="AI95" s="13">
        <f t="shared" si="32"/>
        <v>0.96968844317462044</v>
      </c>
      <c r="AJ95" s="12">
        <v>232284687102</v>
      </c>
      <c r="AK95" s="13">
        <f t="shared" si="39"/>
        <v>0.5337634164554298</v>
      </c>
      <c r="AL95" s="14">
        <v>577139015000</v>
      </c>
      <c r="AM95" s="12">
        <v>669037652816</v>
      </c>
      <c r="AN95" s="12">
        <v>642909258305</v>
      </c>
      <c r="AO95" s="13">
        <f t="shared" si="40"/>
        <v>0.9609463018994151</v>
      </c>
      <c r="AP95" s="12">
        <v>314188079582</v>
      </c>
      <c r="AQ95" s="13">
        <f t="shared" si="41"/>
        <v>0.46961195421449409</v>
      </c>
      <c r="AR95" s="14">
        <v>796630464000</v>
      </c>
      <c r="AS95" s="12">
        <v>770352829317</v>
      </c>
      <c r="AT95" s="12">
        <v>715644772479</v>
      </c>
      <c r="AU95" s="13">
        <f t="shared" si="42"/>
        <v>0.92898311688359148</v>
      </c>
      <c r="AV95" s="12">
        <v>380055991950</v>
      </c>
      <c r="AW95" s="13">
        <f t="shared" si="43"/>
        <v>0.49335314609924935</v>
      </c>
      <c r="AX95" s="14">
        <v>251760173000</v>
      </c>
      <c r="AY95" s="12">
        <v>205669218000</v>
      </c>
      <c r="AZ95" s="12">
        <v>184447012680</v>
      </c>
      <c r="BA95" s="13">
        <f t="shared" si="26"/>
        <v>0.89681389599098882</v>
      </c>
      <c r="BB95" s="12">
        <v>120493279442</v>
      </c>
      <c r="BC95" s="15">
        <f t="shared" si="44"/>
        <v>0.58585956913591219</v>
      </c>
      <c r="BD95" s="14">
        <v>374030185000</v>
      </c>
      <c r="BE95" s="12">
        <v>365185826084</v>
      </c>
      <c r="BF95" s="12">
        <v>354269801682</v>
      </c>
      <c r="BG95" s="13">
        <f t="shared" si="34"/>
        <v>0.97010830206896059</v>
      </c>
      <c r="BH95" s="12">
        <v>262071984995</v>
      </c>
      <c r="BI95" s="15">
        <f t="shared" si="45"/>
        <v>0.71764007876559321</v>
      </c>
      <c r="BJ95" s="14">
        <v>425639921000</v>
      </c>
      <c r="BK95" s="12">
        <v>455126147717</v>
      </c>
      <c r="BL95" s="12">
        <v>450163219081</v>
      </c>
      <c r="BM95" s="13">
        <f t="shared" si="35"/>
        <v>0.98909548778751777</v>
      </c>
      <c r="BN95" s="12">
        <v>278757010447</v>
      </c>
      <c r="BO95" s="15">
        <f t="shared" si="46"/>
        <v>0.61248296070287023</v>
      </c>
      <c r="BP95" s="14">
        <v>671416237000</v>
      </c>
      <c r="BQ95" s="12">
        <v>670761113888</v>
      </c>
      <c r="BR95" s="12">
        <v>639295400054</v>
      </c>
      <c r="BS95" s="13">
        <f t="shared" si="36"/>
        <v>0.95308953786600403</v>
      </c>
      <c r="BT95" s="12">
        <v>314225535763</v>
      </c>
      <c r="BU95" s="15">
        <f t="shared" si="47"/>
        <v>0.46846116934481036</v>
      </c>
      <c r="BV95" s="43">
        <v>457061357000</v>
      </c>
      <c r="BW95" s="43">
        <v>445967978341</v>
      </c>
      <c r="BX95" s="43">
        <v>430060743363</v>
      </c>
      <c r="BY95" s="13">
        <v>0.96433099291752988</v>
      </c>
      <c r="BZ95" s="43">
        <v>301489283266</v>
      </c>
      <c r="CA95" s="15">
        <v>0.6760334775324891</v>
      </c>
    </row>
    <row r="96" spans="1:79" ht="14.25" customHeight="1" x14ac:dyDescent="0.25">
      <c r="A96" s="16" t="s">
        <v>20</v>
      </c>
      <c r="B96" s="17">
        <v>24774546000</v>
      </c>
      <c r="C96" s="20">
        <v>24771261083</v>
      </c>
      <c r="D96" s="20">
        <v>22888285828</v>
      </c>
      <c r="E96" s="21">
        <f t="shared" si="48"/>
        <v>0.92398549073901426</v>
      </c>
      <c r="F96" s="20">
        <v>21888102490</v>
      </c>
      <c r="G96" s="21">
        <f t="shared" si="49"/>
        <v>0.88360872773737575</v>
      </c>
      <c r="H96" s="22">
        <v>26772784000</v>
      </c>
      <c r="I96" s="20">
        <v>26772784000</v>
      </c>
      <c r="J96" s="20">
        <v>22660021656</v>
      </c>
      <c r="K96" s="21">
        <f t="shared" si="50"/>
        <v>0.84638271671709597</v>
      </c>
      <c r="L96" s="20">
        <v>21548541826.290001</v>
      </c>
      <c r="M96" s="21">
        <f t="shared" si="51"/>
        <v>0.80486742903875819</v>
      </c>
      <c r="N96" s="22">
        <v>26290347000</v>
      </c>
      <c r="O96" s="20">
        <v>26290347000</v>
      </c>
      <c r="P96" s="20">
        <v>24260115995</v>
      </c>
      <c r="Q96" s="21">
        <f t="shared" si="52"/>
        <v>0.92277656110815121</v>
      </c>
      <c r="R96" s="20">
        <v>23437589512</v>
      </c>
      <c r="S96" s="21">
        <f t="shared" si="53"/>
        <v>0.89149030676544516</v>
      </c>
      <c r="T96" s="22">
        <v>28431314000</v>
      </c>
      <c r="U96" s="20">
        <v>28431314000</v>
      </c>
      <c r="V96" s="20">
        <v>26165809309</v>
      </c>
      <c r="W96" s="21">
        <f t="shared" si="54"/>
        <v>0.92031656746501411</v>
      </c>
      <c r="X96" s="20">
        <v>25237563474</v>
      </c>
      <c r="Y96" s="21">
        <f t="shared" si="55"/>
        <v>0.88766785362083511</v>
      </c>
      <c r="Z96" s="22">
        <v>31812738000</v>
      </c>
      <c r="AA96" s="20">
        <v>31492738000</v>
      </c>
      <c r="AB96" s="20">
        <v>27550849682</v>
      </c>
      <c r="AC96" s="21">
        <f t="shared" si="30"/>
        <v>0.87483183208776572</v>
      </c>
      <c r="AD96" s="20">
        <v>26348011057</v>
      </c>
      <c r="AE96" s="21">
        <f t="shared" si="38"/>
        <v>0.8366376736440001</v>
      </c>
      <c r="AF96" s="22">
        <v>32868313000</v>
      </c>
      <c r="AG96" s="20">
        <v>32868313000</v>
      </c>
      <c r="AH96" s="20">
        <v>28217319185</v>
      </c>
      <c r="AI96" s="21">
        <f t="shared" si="32"/>
        <v>0.8584961201081418</v>
      </c>
      <c r="AJ96" s="20">
        <v>27115327114</v>
      </c>
      <c r="AK96" s="21">
        <f t="shared" si="39"/>
        <v>0.82496862902577328</v>
      </c>
      <c r="AL96" s="22">
        <v>33979100000</v>
      </c>
      <c r="AM96" s="20">
        <v>33979100000</v>
      </c>
      <c r="AN96" s="20">
        <v>30883024072</v>
      </c>
      <c r="AO96" s="21">
        <f t="shared" si="40"/>
        <v>0.90888293309710966</v>
      </c>
      <c r="AP96" s="20">
        <v>29109214905</v>
      </c>
      <c r="AQ96" s="21">
        <f t="shared" si="41"/>
        <v>0.85667998578537985</v>
      </c>
      <c r="AR96" s="22">
        <v>35256442000</v>
      </c>
      <c r="AS96" s="20">
        <v>35208442000</v>
      </c>
      <c r="AT96" s="20">
        <v>32511482821</v>
      </c>
      <c r="AU96" s="21">
        <f t="shared" si="42"/>
        <v>0.92340021239792436</v>
      </c>
      <c r="AV96" s="20">
        <v>30385348159</v>
      </c>
      <c r="AW96" s="21">
        <f t="shared" si="43"/>
        <v>0.86301314210381708</v>
      </c>
      <c r="AX96" s="22">
        <v>36334476000</v>
      </c>
      <c r="AY96" s="20">
        <v>35540176000</v>
      </c>
      <c r="AZ96" s="20">
        <v>32238228430</v>
      </c>
      <c r="BA96" s="21">
        <f t="shared" si="26"/>
        <v>0.90709253747083296</v>
      </c>
      <c r="BB96" s="20">
        <v>30024855484</v>
      </c>
      <c r="BC96" s="23">
        <f t="shared" si="44"/>
        <v>0.84481448499298373</v>
      </c>
      <c r="BD96" s="22">
        <v>36583231000</v>
      </c>
      <c r="BE96" s="20">
        <v>36234231000</v>
      </c>
      <c r="BF96" s="20">
        <v>34709123809</v>
      </c>
      <c r="BG96" s="21">
        <f t="shared" si="34"/>
        <v>0.9579097679484353</v>
      </c>
      <c r="BH96" s="20">
        <v>32379046857</v>
      </c>
      <c r="BI96" s="23">
        <f t="shared" si="45"/>
        <v>0.89360380953027541</v>
      </c>
      <c r="BJ96" s="22">
        <v>38558138000</v>
      </c>
      <c r="BK96" s="20">
        <v>38558138000</v>
      </c>
      <c r="BL96" s="20">
        <v>37778016078</v>
      </c>
      <c r="BM96" s="21">
        <f t="shared" si="35"/>
        <v>0.9797676453671077</v>
      </c>
      <c r="BN96" s="20">
        <v>35712803893</v>
      </c>
      <c r="BO96" s="23">
        <f t="shared" si="46"/>
        <v>0.92620665170605487</v>
      </c>
      <c r="BP96" s="22">
        <v>42111299000</v>
      </c>
      <c r="BQ96" s="20">
        <v>43829299000</v>
      </c>
      <c r="BR96" s="20">
        <v>42831982088</v>
      </c>
      <c r="BS96" s="21">
        <f t="shared" si="36"/>
        <v>0.97724542863439368</v>
      </c>
      <c r="BT96" s="20">
        <v>40305615193</v>
      </c>
      <c r="BU96" s="23">
        <f t="shared" si="47"/>
        <v>0.91960437681195861</v>
      </c>
      <c r="BV96" s="45">
        <v>48721000000</v>
      </c>
      <c r="BW96" s="45">
        <v>49285470901</v>
      </c>
      <c r="BX96" s="45">
        <v>47374017649</v>
      </c>
      <c r="BY96" s="21">
        <v>0.96121669901785967</v>
      </c>
      <c r="BZ96" s="45">
        <v>45350477811</v>
      </c>
      <c r="CA96" s="23">
        <v>0.92015916621950833</v>
      </c>
    </row>
    <row r="97" spans="1:79" ht="14.25" customHeight="1" x14ac:dyDescent="0.25">
      <c r="A97" s="16" t="s">
        <v>27</v>
      </c>
      <c r="B97" s="17"/>
      <c r="C97" s="20"/>
      <c r="D97" s="20"/>
      <c r="E97" s="21"/>
      <c r="F97" s="20"/>
      <c r="G97" s="21"/>
      <c r="H97" s="22"/>
      <c r="I97" s="20"/>
      <c r="J97" s="20"/>
      <c r="K97" s="21"/>
      <c r="L97" s="20"/>
      <c r="M97" s="21"/>
      <c r="N97" s="22"/>
      <c r="O97" s="20"/>
      <c r="P97" s="20"/>
      <c r="Q97" s="21"/>
      <c r="R97" s="20"/>
      <c r="S97" s="21"/>
      <c r="T97" s="22"/>
      <c r="U97" s="20"/>
      <c r="V97" s="20"/>
      <c r="W97" s="21"/>
      <c r="X97" s="20"/>
      <c r="Y97" s="21"/>
      <c r="Z97" s="22"/>
      <c r="AA97" s="20"/>
      <c r="AB97" s="20"/>
      <c r="AC97" s="21"/>
      <c r="AD97" s="20"/>
      <c r="AE97" s="21"/>
      <c r="AF97" s="22"/>
      <c r="AG97" s="20"/>
      <c r="AH97" s="20"/>
      <c r="AI97" s="21"/>
      <c r="AJ97" s="20"/>
      <c r="AK97" s="21"/>
      <c r="AL97" s="22"/>
      <c r="AM97" s="20"/>
      <c r="AN97" s="20"/>
      <c r="AO97" s="21"/>
      <c r="AP97" s="20"/>
      <c r="AQ97" s="21"/>
      <c r="AR97" s="22"/>
      <c r="AS97" s="20"/>
      <c r="AT97" s="20"/>
      <c r="AU97" s="21"/>
      <c r="AV97" s="20"/>
      <c r="AW97" s="21"/>
      <c r="AX97" s="22"/>
      <c r="AY97" s="20"/>
      <c r="AZ97" s="20"/>
      <c r="BA97" s="21"/>
      <c r="BB97" s="20"/>
      <c r="BC97" s="23"/>
      <c r="BD97" s="22"/>
      <c r="BE97" s="20"/>
      <c r="BF97" s="20"/>
      <c r="BG97" s="21"/>
      <c r="BH97" s="20"/>
      <c r="BI97" s="23"/>
      <c r="BJ97" s="22"/>
      <c r="BK97" s="20"/>
      <c r="BL97" s="20"/>
      <c r="BM97" s="21"/>
      <c r="BN97" s="20"/>
      <c r="BO97" s="23"/>
      <c r="BP97" s="22"/>
      <c r="BQ97" s="20"/>
      <c r="BR97" s="20"/>
      <c r="BS97" s="21"/>
      <c r="BT97" s="20"/>
      <c r="BU97" s="23"/>
      <c r="BV97" s="45">
        <v>0</v>
      </c>
      <c r="BW97" s="45">
        <v>0</v>
      </c>
      <c r="BX97" s="45">
        <v>0</v>
      </c>
      <c r="BY97" s="21">
        <v>0</v>
      </c>
      <c r="BZ97" s="45">
        <v>0</v>
      </c>
      <c r="CA97" s="23">
        <v>0</v>
      </c>
    </row>
    <row r="98" spans="1:79" ht="14.25" customHeight="1" x14ac:dyDescent="0.25">
      <c r="A98" s="16" t="s">
        <v>22</v>
      </c>
      <c r="B98" s="17">
        <v>144659577000</v>
      </c>
      <c r="C98" s="20">
        <v>144626863129</v>
      </c>
      <c r="D98" s="20">
        <v>126807795502</v>
      </c>
      <c r="E98" s="21">
        <f t="shared" si="48"/>
        <v>0.87679282229120692</v>
      </c>
      <c r="F98" s="20">
        <v>92788919097</v>
      </c>
      <c r="G98" s="21">
        <f t="shared" si="49"/>
        <v>0.64157458088707131</v>
      </c>
      <c r="H98" s="22">
        <v>140670166000</v>
      </c>
      <c r="I98" s="20">
        <v>140220359184</v>
      </c>
      <c r="J98" s="20">
        <v>122165660521</v>
      </c>
      <c r="K98" s="21">
        <f t="shared" si="50"/>
        <v>0.87124053334289164</v>
      </c>
      <c r="L98" s="20">
        <v>82137526466.639999</v>
      </c>
      <c r="M98" s="21">
        <f t="shared" si="51"/>
        <v>0.58577461179412238</v>
      </c>
      <c r="N98" s="22">
        <v>210690875000</v>
      </c>
      <c r="O98" s="20">
        <v>179620875000</v>
      </c>
      <c r="P98" s="20">
        <v>131781741354</v>
      </c>
      <c r="Q98" s="21">
        <f t="shared" si="52"/>
        <v>0.73366606945879764</v>
      </c>
      <c r="R98" s="20">
        <v>88093930982</v>
      </c>
      <c r="S98" s="21">
        <f t="shared" si="53"/>
        <v>0.49044372477308107</v>
      </c>
      <c r="T98" s="22">
        <v>217392218000</v>
      </c>
      <c r="U98" s="20">
        <v>217392218000</v>
      </c>
      <c r="V98" s="20">
        <v>189565142834.88</v>
      </c>
      <c r="W98" s="21">
        <f t="shared" si="54"/>
        <v>0.87199599221569191</v>
      </c>
      <c r="X98" s="20">
        <v>113868888545</v>
      </c>
      <c r="Y98" s="21">
        <f t="shared" si="55"/>
        <v>0.52379468590269407</v>
      </c>
      <c r="Z98" s="22">
        <v>270747972000</v>
      </c>
      <c r="AA98" s="20">
        <v>248397847770</v>
      </c>
      <c r="AB98" s="20">
        <v>200339967839</v>
      </c>
      <c r="AC98" s="21">
        <f t="shared" si="30"/>
        <v>0.80652859772159369</v>
      </c>
      <c r="AD98" s="20">
        <v>107462864237</v>
      </c>
      <c r="AE98" s="21">
        <f t="shared" si="38"/>
        <v>0.43262397481198595</v>
      </c>
      <c r="AF98" s="22">
        <v>347928220000</v>
      </c>
      <c r="AG98" s="20">
        <v>402314541315</v>
      </c>
      <c r="AH98" s="20">
        <v>393774465312</v>
      </c>
      <c r="AI98" s="21">
        <f t="shared" si="32"/>
        <v>0.97877263900259226</v>
      </c>
      <c r="AJ98" s="20">
        <v>205169359988</v>
      </c>
      <c r="AK98" s="21">
        <f t="shared" si="39"/>
        <v>0.50997251880925343</v>
      </c>
      <c r="AL98" s="22">
        <v>543159915000</v>
      </c>
      <c r="AM98" s="20">
        <v>635058552816</v>
      </c>
      <c r="AN98" s="20">
        <v>612026234233</v>
      </c>
      <c r="AO98" s="21">
        <f t="shared" si="40"/>
        <v>0.96373197639671293</v>
      </c>
      <c r="AP98" s="20">
        <v>285078864677</v>
      </c>
      <c r="AQ98" s="21">
        <f t="shared" si="41"/>
        <v>0.44890170113116784</v>
      </c>
      <c r="AR98" s="22">
        <v>761374022000</v>
      </c>
      <c r="AS98" s="20">
        <v>735144387317</v>
      </c>
      <c r="AT98" s="20">
        <v>683133289658</v>
      </c>
      <c r="AU98" s="21">
        <f t="shared" si="42"/>
        <v>0.92925050023326583</v>
      </c>
      <c r="AV98" s="20">
        <v>349670643791</v>
      </c>
      <c r="AW98" s="21">
        <f t="shared" si="43"/>
        <v>0.47564893349341358</v>
      </c>
      <c r="AX98" s="22">
        <v>215425697000</v>
      </c>
      <c r="AY98" s="20">
        <v>170129042000</v>
      </c>
      <c r="AZ98" s="20">
        <v>152208784250</v>
      </c>
      <c r="BA98" s="21">
        <f t="shared" si="26"/>
        <v>0.89466667454695947</v>
      </c>
      <c r="BB98" s="20">
        <v>90468423958</v>
      </c>
      <c r="BC98" s="23">
        <f t="shared" si="44"/>
        <v>0.53176355367944761</v>
      </c>
      <c r="BD98" s="22">
        <v>337446954000</v>
      </c>
      <c r="BE98" s="20">
        <v>328951595084</v>
      </c>
      <c r="BF98" s="20">
        <v>319560677873</v>
      </c>
      <c r="BG98" s="21">
        <f t="shared" si="34"/>
        <v>0.97145197849366871</v>
      </c>
      <c r="BH98" s="20">
        <v>229692938138</v>
      </c>
      <c r="BI98" s="23">
        <f t="shared" si="45"/>
        <v>0.69825755998947614</v>
      </c>
      <c r="BJ98" s="22">
        <v>387081783000</v>
      </c>
      <c r="BK98" s="20">
        <v>416568009717</v>
      </c>
      <c r="BL98" s="20">
        <v>412385203003</v>
      </c>
      <c r="BM98" s="21">
        <f t="shared" si="35"/>
        <v>0.98995888638486274</v>
      </c>
      <c r="BN98" s="20">
        <v>243044206554</v>
      </c>
      <c r="BO98" s="23">
        <f t="shared" si="46"/>
        <v>0.5834442417196527</v>
      </c>
      <c r="BP98" s="22">
        <v>629304938000</v>
      </c>
      <c r="BQ98" s="20">
        <v>626931814888</v>
      </c>
      <c r="BR98" s="20">
        <v>596463417966</v>
      </c>
      <c r="BS98" s="21">
        <f t="shared" si="36"/>
        <v>0.9514007804382314</v>
      </c>
      <c r="BT98" s="20">
        <v>273919920570</v>
      </c>
      <c r="BU98" s="23">
        <f t="shared" si="47"/>
        <v>0.43692139091543025</v>
      </c>
      <c r="BV98" s="45">
        <v>408340357000</v>
      </c>
      <c r="BW98" s="45">
        <v>396682507440</v>
      </c>
      <c r="BX98" s="45">
        <v>382686725714</v>
      </c>
      <c r="BY98" s="21">
        <v>0.96471792563699843</v>
      </c>
      <c r="BZ98" s="45">
        <v>256138805455</v>
      </c>
      <c r="CA98" s="23">
        <v>0.64570229503689958</v>
      </c>
    </row>
    <row r="99" spans="1:79" ht="14.25" customHeight="1" x14ac:dyDescent="0.25">
      <c r="A99" s="11" t="s">
        <v>52</v>
      </c>
      <c r="B99" s="42">
        <v>18547710000</v>
      </c>
      <c r="C99" s="12">
        <v>18303025782</v>
      </c>
      <c r="D99" s="12">
        <v>15309889343</v>
      </c>
      <c r="E99" s="13">
        <f t="shared" si="48"/>
        <v>0.83646767072012862</v>
      </c>
      <c r="F99" s="12">
        <v>11260755330</v>
      </c>
      <c r="G99" s="13">
        <f t="shared" si="49"/>
        <v>0.61524009549690528</v>
      </c>
      <c r="H99" s="14">
        <v>20854574000</v>
      </c>
      <c r="I99" s="12">
        <v>24750487896</v>
      </c>
      <c r="J99" s="12">
        <v>21238715842</v>
      </c>
      <c r="K99" s="13">
        <f t="shared" si="50"/>
        <v>0.85811301705419929</v>
      </c>
      <c r="L99" s="12">
        <v>11802634463</v>
      </c>
      <c r="M99" s="13">
        <f t="shared" si="51"/>
        <v>0.47686471929741064</v>
      </c>
      <c r="N99" s="14">
        <v>28109107000</v>
      </c>
      <c r="O99" s="12">
        <v>28624632087</v>
      </c>
      <c r="P99" s="12">
        <v>22695607619</v>
      </c>
      <c r="Q99" s="13">
        <f t="shared" si="52"/>
        <v>0.79286984545409434</v>
      </c>
      <c r="R99" s="12">
        <v>13354441330</v>
      </c>
      <c r="S99" s="13">
        <f t="shared" si="53"/>
        <v>0.46653669781366297</v>
      </c>
      <c r="T99" s="14">
        <v>31905699000</v>
      </c>
      <c r="U99" s="12">
        <v>33835591185</v>
      </c>
      <c r="V99" s="12">
        <v>31187718351</v>
      </c>
      <c r="W99" s="13">
        <f t="shared" si="54"/>
        <v>0.92174297119496307</v>
      </c>
      <c r="X99" s="12">
        <v>16573689181</v>
      </c>
      <c r="Y99" s="13">
        <f t="shared" si="55"/>
        <v>0.48983004583491513</v>
      </c>
      <c r="Z99" s="14">
        <v>23575883000</v>
      </c>
      <c r="AA99" s="12">
        <v>24299036862</v>
      </c>
      <c r="AB99" s="12">
        <v>21148798669</v>
      </c>
      <c r="AC99" s="13">
        <f t="shared" si="30"/>
        <v>0.87035542968674229</v>
      </c>
      <c r="AD99" s="12">
        <v>14782926779</v>
      </c>
      <c r="AE99" s="13">
        <f t="shared" si="38"/>
        <v>0.60837500938641109</v>
      </c>
      <c r="AF99" s="14">
        <v>26658896000</v>
      </c>
      <c r="AG99" s="12">
        <v>31986778002</v>
      </c>
      <c r="AH99" s="12">
        <v>30114522709</v>
      </c>
      <c r="AI99" s="13">
        <f t="shared" si="32"/>
        <v>0.94146783733944894</v>
      </c>
      <c r="AJ99" s="12">
        <v>22483823590</v>
      </c>
      <c r="AK99" s="13">
        <f t="shared" si="39"/>
        <v>0.70290992073644243</v>
      </c>
      <c r="AL99" s="14">
        <v>37805137000</v>
      </c>
      <c r="AM99" s="12">
        <v>37126866704</v>
      </c>
      <c r="AN99" s="12">
        <v>35856796197</v>
      </c>
      <c r="AO99" s="13">
        <f t="shared" si="40"/>
        <v>0.96579106669232706</v>
      </c>
      <c r="AP99" s="12">
        <v>26770287554</v>
      </c>
      <c r="AQ99" s="13">
        <f t="shared" si="41"/>
        <v>0.72104893115356283</v>
      </c>
      <c r="AR99" s="14">
        <v>38997162000</v>
      </c>
      <c r="AS99" s="12">
        <v>43241281368</v>
      </c>
      <c r="AT99" s="12">
        <v>41837683692</v>
      </c>
      <c r="AU99" s="13">
        <f t="shared" si="42"/>
        <v>0.96754033110039361</v>
      </c>
      <c r="AV99" s="12">
        <v>30623100869</v>
      </c>
      <c r="AW99" s="13">
        <f t="shared" si="43"/>
        <v>0.70819133707869542</v>
      </c>
      <c r="AX99" s="14">
        <v>36900866000</v>
      </c>
      <c r="AY99" s="12">
        <v>34707165693</v>
      </c>
      <c r="AZ99" s="12">
        <v>33294944223</v>
      </c>
      <c r="BA99" s="13">
        <f t="shared" si="26"/>
        <v>0.959310377502683</v>
      </c>
      <c r="BB99" s="12">
        <v>28235133755</v>
      </c>
      <c r="BC99" s="15">
        <f t="shared" si="44"/>
        <v>0.81352461923143071</v>
      </c>
      <c r="BD99" s="14">
        <v>31025138000</v>
      </c>
      <c r="BE99" s="12">
        <v>31465137362</v>
      </c>
      <c r="BF99" s="12">
        <v>31133113230</v>
      </c>
      <c r="BG99" s="13">
        <f t="shared" si="34"/>
        <v>0.9894478727939392</v>
      </c>
      <c r="BH99" s="12">
        <v>27462774374</v>
      </c>
      <c r="BI99" s="15">
        <f t="shared" si="45"/>
        <v>0.87280007895870182</v>
      </c>
      <c r="BJ99" s="14">
        <v>34538506000</v>
      </c>
      <c r="BK99" s="12">
        <v>37062233829</v>
      </c>
      <c r="BL99" s="12">
        <v>35473586121</v>
      </c>
      <c r="BM99" s="13">
        <f t="shared" si="35"/>
        <v>0.95713567305927105</v>
      </c>
      <c r="BN99" s="12">
        <v>31408882464</v>
      </c>
      <c r="BO99" s="15">
        <f t="shared" si="46"/>
        <v>0.84746328591299225</v>
      </c>
      <c r="BP99" s="14">
        <v>34777331000</v>
      </c>
      <c r="BQ99" s="12">
        <v>40282789456</v>
      </c>
      <c r="BR99" s="12">
        <v>39263295804</v>
      </c>
      <c r="BS99" s="13">
        <f t="shared" si="36"/>
        <v>0.97469158254014232</v>
      </c>
      <c r="BT99" s="12">
        <v>33310251089</v>
      </c>
      <c r="BU99" s="15">
        <f t="shared" si="47"/>
        <v>0.82691023980313105</v>
      </c>
      <c r="BV99" s="43">
        <v>44413900000</v>
      </c>
      <c r="BW99" s="43">
        <v>44034053535</v>
      </c>
      <c r="BX99" s="43">
        <v>43003642492</v>
      </c>
      <c r="BY99" s="13">
        <v>0.97659967774302248</v>
      </c>
      <c r="BZ99" s="43">
        <v>36371889089</v>
      </c>
      <c r="CA99" s="15">
        <v>0.82599456940956362</v>
      </c>
    </row>
    <row r="100" spans="1:79" ht="14.25" customHeight="1" x14ac:dyDescent="0.25">
      <c r="A100" s="16" t="s">
        <v>20</v>
      </c>
      <c r="B100" s="17">
        <v>4846437000</v>
      </c>
      <c r="C100" s="20">
        <v>4572907516</v>
      </c>
      <c r="D100" s="20">
        <v>3827601960</v>
      </c>
      <c r="E100" s="21">
        <f t="shared" si="48"/>
        <v>0.8370171376980019</v>
      </c>
      <c r="F100" s="20">
        <v>3656520737</v>
      </c>
      <c r="G100" s="21">
        <f t="shared" si="49"/>
        <v>0.7996052236364537</v>
      </c>
      <c r="H100" s="22">
        <v>4645878000</v>
      </c>
      <c r="I100" s="20">
        <v>4645878000</v>
      </c>
      <c r="J100" s="20">
        <v>2952613530</v>
      </c>
      <c r="K100" s="21">
        <f t="shared" si="50"/>
        <v>0.63553402177155749</v>
      </c>
      <c r="L100" s="20">
        <v>2736642573</v>
      </c>
      <c r="M100" s="21">
        <f t="shared" si="51"/>
        <v>0.58904744657522212</v>
      </c>
      <c r="N100" s="22">
        <v>5112974000</v>
      </c>
      <c r="O100" s="20">
        <v>5112974000</v>
      </c>
      <c r="P100" s="20">
        <v>3819372460</v>
      </c>
      <c r="Q100" s="21">
        <f t="shared" si="52"/>
        <v>0.74699626088456539</v>
      </c>
      <c r="R100" s="20">
        <v>3633365537</v>
      </c>
      <c r="S100" s="21">
        <f t="shared" si="53"/>
        <v>0.71061686153694503</v>
      </c>
      <c r="T100" s="22">
        <v>5500699000</v>
      </c>
      <c r="U100" s="20">
        <v>5500699000</v>
      </c>
      <c r="V100" s="20">
        <v>4257837492</v>
      </c>
      <c r="W100" s="21">
        <f t="shared" si="54"/>
        <v>0.77405389605939168</v>
      </c>
      <c r="X100" s="20">
        <v>3776625225</v>
      </c>
      <c r="Y100" s="21">
        <f t="shared" si="55"/>
        <v>0.68657187477446047</v>
      </c>
      <c r="Z100" s="22">
        <v>6054677000</v>
      </c>
      <c r="AA100" s="20">
        <v>6054677000</v>
      </c>
      <c r="AB100" s="20">
        <v>3972483436</v>
      </c>
      <c r="AC100" s="21">
        <f t="shared" si="30"/>
        <v>0.65610162788204884</v>
      </c>
      <c r="AD100" s="20">
        <v>3638353470</v>
      </c>
      <c r="AE100" s="21">
        <f t="shared" si="38"/>
        <v>0.60091619585982869</v>
      </c>
      <c r="AF100" s="22">
        <v>5690476000</v>
      </c>
      <c r="AG100" s="20">
        <v>5690476000</v>
      </c>
      <c r="AH100" s="20">
        <v>4966694984</v>
      </c>
      <c r="AI100" s="21">
        <f t="shared" si="32"/>
        <v>0.87280835276345947</v>
      </c>
      <c r="AJ100" s="20">
        <v>4706499426</v>
      </c>
      <c r="AK100" s="21">
        <f t="shared" si="39"/>
        <v>0.82708360882288234</v>
      </c>
      <c r="AL100" s="22">
        <v>5925090000</v>
      </c>
      <c r="AM100" s="20">
        <v>5907090000</v>
      </c>
      <c r="AN100" s="20">
        <v>5726359325</v>
      </c>
      <c r="AO100" s="21">
        <f t="shared" si="40"/>
        <v>0.96940444872179021</v>
      </c>
      <c r="AP100" s="20">
        <v>5572776483</v>
      </c>
      <c r="AQ100" s="21">
        <f t="shared" si="41"/>
        <v>0.94340470231535323</v>
      </c>
      <c r="AR100" s="22">
        <v>6282000000</v>
      </c>
      <c r="AS100" s="20">
        <v>6282000000</v>
      </c>
      <c r="AT100" s="20">
        <v>5829110233</v>
      </c>
      <c r="AU100" s="21">
        <f t="shared" si="42"/>
        <v>0.92790675469595674</v>
      </c>
      <c r="AV100" s="20">
        <v>5540370252</v>
      </c>
      <c r="AW100" s="21">
        <f t="shared" si="43"/>
        <v>0.88194368863419292</v>
      </c>
      <c r="AX100" s="22">
        <v>6704530000</v>
      </c>
      <c r="AY100" s="20">
        <v>6509530000</v>
      </c>
      <c r="AZ100" s="20">
        <v>6075338453</v>
      </c>
      <c r="BA100" s="21">
        <f t="shared" si="26"/>
        <v>0.93329909425104429</v>
      </c>
      <c r="BB100" s="20">
        <v>5844161651</v>
      </c>
      <c r="BC100" s="23">
        <f t="shared" si="44"/>
        <v>0.89778550079652453</v>
      </c>
      <c r="BD100" s="22">
        <v>6721138000</v>
      </c>
      <c r="BE100" s="20">
        <v>6721138000</v>
      </c>
      <c r="BF100" s="20">
        <v>6571244875</v>
      </c>
      <c r="BG100" s="21">
        <f t="shared" si="34"/>
        <v>0.97769825214122963</v>
      </c>
      <c r="BH100" s="20">
        <v>6392226713</v>
      </c>
      <c r="BI100" s="23">
        <f t="shared" si="45"/>
        <v>0.951063155227582</v>
      </c>
      <c r="BJ100" s="22">
        <v>7193402000</v>
      </c>
      <c r="BK100" s="20">
        <v>7193402000</v>
      </c>
      <c r="BL100" s="20">
        <v>6984049236</v>
      </c>
      <c r="BM100" s="21">
        <f t="shared" si="35"/>
        <v>0.97089655715056655</v>
      </c>
      <c r="BN100" s="20">
        <v>6639358758</v>
      </c>
      <c r="BO100" s="23">
        <f t="shared" si="46"/>
        <v>0.92297896850474925</v>
      </c>
      <c r="BP100" s="22">
        <v>13562788000</v>
      </c>
      <c r="BQ100" s="20">
        <v>13562788000</v>
      </c>
      <c r="BR100" s="20">
        <v>13346044014</v>
      </c>
      <c r="BS100" s="21">
        <f t="shared" si="36"/>
        <v>0.98401921596061226</v>
      </c>
      <c r="BT100" s="20">
        <v>12933907159</v>
      </c>
      <c r="BU100" s="23">
        <f t="shared" si="47"/>
        <v>0.95363189036059548</v>
      </c>
      <c r="BV100" s="45">
        <v>16231000000</v>
      </c>
      <c r="BW100" s="45">
        <v>15817922830</v>
      </c>
      <c r="BX100" s="45">
        <v>15458824192</v>
      </c>
      <c r="BY100" s="21">
        <v>0.977297990269687</v>
      </c>
      <c r="BZ100" s="45">
        <v>14835320833</v>
      </c>
      <c r="CA100" s="23">
        <v>0.93788046587656793</v>
      </c>
    </row>
    <row r="101" spans="1:79" ht="14.25" customHeight="1" x14ac:dyDescent="0.25">
      <c r="A101" s="16" t="s">
        <v>22</v>
      </c>
      <c r="B101" s="17">
        <v>13701273000</v>
      </c>
      <c r="C101" s="20">
        <v>13730118266</v>
      </c>
      <c r="D101" s="20">
        <v>11482287383</v>
      </c>
      <c r="E101" s="21">
        <f t="shared" si="48"/>
        <v>0.83628466707629745</v>
      </c>
      <c r="F101" s="20">
        <v>7604234593</v>
      </c>
      <c r="G101" s="21">
        <f t="shared" si="49"/>
        <v>0.55383605921519452</v>
      </c>
      <c r="H101" s="22">
        <v>16208696000</v>
      </c>
      <c r="I101" s="20">
        <v>20104609896</v>
      </c>
      <c r="J101" s="20">
        <v>18286102312</v>
      </c>
      <c r="K101" s="21">
        <f t="shared" si="50"/>
        <v>0.90954773092305519</v>
      </c>
      <c r="L101" s="20">
        <v>9065991890</v>
      </c>
      <c r="M101" s="21">
        <f t="shared" si="51"/>
        <v>0.45094095020484648</v>
      </c>
      <c r="N101" s="22">
        <v>22996133000</v>
      </c>
      <c r="O101" s="20">
        <v>23511658087</v>
      </c>
      <c r="P101" s="20">
        <v>18876235159</v>
      </c>
      <c r="Q101" s="21">
        <f t="shared" si="52"/>
        <v>0.80284576651941852</v>
      </c>
      <c r="R101" s="20">
        <v>9721075793</v>
      </c>
      <c r="S101" s="21">
        <f t="shared" si="53"/>
        <v>0.41345768797033289</v>
      </c>
      <c r="T101" s="22">
        <v>26405000000</v>
      </c>
      <c r="U101" s="20">
        <v>28334892185</v>
      </c>
      <c r="V101" s="20">
        <v>26929880859</v>
      </c>
      <c r="W101" s="21">
        <f t="shared" si="54"/>
        <v>0.95041409309671598</v>
      </c>
      <c r="X101" s="20">
        <v>12797063956</v>
      </c>
      <c r="Y101" s="21">
        <f t="shared" si="55"/>
        <v>0.45163623254492363</v>
      </c>
      <c r="Z101" s="22">
        <v>17521206000</v>
      </c>
      <c r="AA101" s="20">
        <v>18244359862</v>
      </c>
      <c r="AB101" s="20">
        <v>17176315233</v>
      </c>
      <c r="AC101" s="21">
        <f t="shared" si="30"/>
        <v>0.94145891458627928</v>
      </c>
      <c r="AD101" s="20">
        <v>11144573309</v>
      </c>
      <c r="AE101" s="21">
        <f t="shared" si="38"/>
        <v>0.61085033365365216</v>
      </c>
      <c r="AF101" s="22">
        <v>20968420000</v>
      </c>
      <c r="AG101" s="20">
        <v>26296302002</v>
      </c>
      <c r="AH101" s="20">
        <v>25147827725</v>
      </c>
      <c r="AI101" s="21">
        <f t="shared" si="32"/>
        <v>0.95632563556226835</v>
      </c>
      <c r="AJ101" s="20">
        <v>17777324164</v>
      </c>
      <c r="AK101" s="21">
        <f t="shared" si="39"/>
        <v>0.67603894124154496</v>
      </c>
      <c r="AL101" s="22">
        <v>31880047000</v>
      </c>
      <c r="AM101" s="20">
        <v>31219776704</v>
      </c>
      <c r="AN101" s="20">
        <v>30130436872</v>
      </c>
      <c r="AO101" s="21">
        <f t="shared" si="40"/>
        <v>0.96510737913572486</v>
      </c>
      <c r="AP101" s="20">
        <v>21197511071</v>
      </c>
      <c r="AQ101" s="21">
        <f t="shared" si="41"/>
        <v>0.67897702382618552</v>
      </c>
      <c r="AR101" s="22">
        <v>32715162000</v>
      </c>
      <c r="AS101" s="20">
        <v>36959281368</v>
      </c>
      <c r="AT101" s="20">
        <v>36008573459</v>
      </c>
      <c r="AU101" s="21">
        <f t="shared" si="42"/>
        <v>0.97427688326691497</v>
      </c>
      <c r="AV101" s="20">
        <v>25082730617</v>
      </c>
      <c r="AW101" s="21">
        <f t="shared" si="43"/>
        <v>0.67865850440255238</v>
      </c>
      <c r="AX101" s="22">
        <v>30196336000</v>
      </c>
      <c r="AY101" s="20">
        <v>28197635693</v>
      </c>
      <c r="AZ101" s="20">
        <v>27219605770</v>
      </c>
      <c r="BA101" s="21">
        <f t="shared" si="26"/>
        <v>0.96531517983818782</v>
      </c>
      <c r="BB101" s="20">
        <v>22390972104</v>
      </c>
      <c r="BC101" s="23">
        <f t="shared" si="44"/>
        <v>0.79407267856710795</v>
      </c>
      <c r="BD101" s="22">
        <v>24304000000</v>
      </c>
      <c r="BE101" s="20">
        <v>24743999362</v>
      </c>
      <c r="BF101" s="20">
        <v>24561868355</v>
      </c>
      <c r="BG101" s="21">
        <f t="shared" si="34"/>
        <v>0.99263938685353736</v>
      </c>
      <c r="BH101" s="20">
        <v>21070547661</v>
      </c>
      <c r="BI101" s="23">
        <f t="shared" si="45"/>
        <v>0.85154171533638923</v>
      </c>
      <c r="BJ101" s="22">
        <v>27345104000</v>
      </c>
      <c r="BK101" s="20">
        <v>29868831829</v>
      </c>
      <c r="BL101" s="20">
        <v>28489536885</v>
      </c>
      <c r="BM101" s="21">
        <f t="shared" si="35"/>
        <v>0.95382159731266003</v>
      </c>
      <c r="BN101" s="20">
        <v>24769523706</v>
      </c>
      <c r="BO101" s="23">
        <f t="shared" si="46"/>
        <v>0.82927661342118431</v>
      </c>
      <c r="BP101" s="22">
        <v>21214543000</v>
      </c>
      <c r="BQ101" s="20">
        <v>26720001456</v>
      </c>
      <c r="BR101" s="20">
        <v>25917251790</v>
      </c>
      <c r="BS101" s="21">
        <f t="shared" si="36"/>
        <v>0.9699569752149193</v>
      </c>
      <c r="BT101" s="20">
        <v>20376343930</v>
      </c>
      <c r="BU101" s="23">
        <f t="shared" si="47"/>
        <v>0.76258768037695879</v>
      </c>
      <c r="BV101" s="45">
        <v>28182900000</v>
      </c>
      <c r="BW101" s="45">
        <v>28216130705</v>
      </c>
      <c r="BX101" s="45">
        <v>27544818300</v>
      </c>
      <c r="BY101" s="21">
        <v>0.97620820473159198</v>
      </c>
      <c r="BZ101" s="45">
        <v>21536568256</v>
      </c>
      <c r="CA101" s="23">
        <v>0.76327149463422506</v>
      </c>
    </row>
    <row r="102" spans="1:79" ht="14.25" customHeight="1" x14ac:dyDescent="0.25">
      <c r="A102" s="11" t="s">
        <v>53</v>
      </c>
      <c r="B102" s="42">
        <v>115812987000</v>
      </c>
      <c r="C102" s="12">
        <v>96424587000</v>
      </c>
      <c r="D102" s="12">
        <v>79799429202</v>
      </c>
      <c r="E102" s="13">
        <f t="shared" si="48"/>
        <v>0.82758383193282437</v>
      </c>
      <c r="F102" s="12">
        <v>68013305027</v>
      </c>
      <c r="G102" s="13">
        <f t="shared" si="49"/>
        <v>0.70535230840034602</v>
      </c>
      <c r="H102" s="14">
        <v>69197573000</v>
      </c>
      <c r="I102" s="12">
        <v>68577476978</v>
      </c>
      <c r="J102" s="12">
        <v>60922736420</v>
      </c>
      <c r="K102" s="13">
        <f t="shared" si="50"/>
        <v>0.88837821256597582</v>
      </c>
      <c r="L102" s="12">
        <v>49013264782</v>
      </c>
      <c r="M102" s="13">
        <f t="shared" si="51"/>
        <v>0.71471373608165412</v>
      </c>
      <c r="N102" s="14">
        <v>88307703000</v>
      </c>
      <c r="O102" s="12">
        <v>94445602000</v>
      </c>
      <c r="P102" s="12">
        <v>80801437637</v>
      </c>
      <c r="Q102" s="13">
        <f t="shared" si="52"/>
        <v>0.85553414797440752</v>
      </c>
      <c r="R102" s="12">
        <v>65355676966</v>
      </c>
      <c r="S102" s="13">
        <f t="shared" si="53"/>
        <v>0.69199280413290176</v>
      </c>
      <c r="T102" s="14">
        <v>143835377000</v>
      </c>
      <c r="U102" s="12">
        <v>137304377000</v>
      </c>
      <c r="V102" s="12">
        <v>103572880391</v>
      </c>
      <c r="W102" s="13">
        <f t="shared" si="54"/>
        <v>0.75433050754820441</v>
      </c>
      <c r="X102" s="12">
        <v>92691083260</v>
      </c>
      <c r="Y102" s="13">
        <f t="shared" si="55"/>
        <v>0.67507741038728863</v>
      </c>
      <c r="Z102" s="14">
        <v>124244969000</v>
      </c>
      <c r="AA102" s="12">
        <v>119254562580</v>
      </c>
      <c r="AB102" s="12">
        <v>104974155531</v>
      </c>
      <c r="AC102" s="13">
        <f t="shared" si="30"/>
        <v>0.88025274052369928</v>
      </c>
      <c r="AD102" s="12">
        <v>80354032515</v>
      </c>
      <c r="AE102" s="13">
        <f t="shared" si="38"/>
        <v>0.67380258479499089</v>
      </c>
      <c r="AF102" s="14">
        <v>97092411000</v>
      </c>
      <c r="AG102" s="12">
        <v>97905411000</v>
      </c>
      <c r="AH102" s="12">
        <v>93819267266</v>
      </c>
      <c r="AI102" s="13">
        <f t="shared" si="32"/>
        <v>0.9582643728036645</v>
      </c>
      <c r="AJ102" s="12">
        <v>67835298964</v>
      </c>
      <c r="AK102" s="13">
        <f t="shared" si="39"/>
        <v>0.69286567791436982</v>
      </c>
      <c r="AL102" s="14">
        <v>100421283000</v>
      </c>
      <c r="AM102" s="12">
        <v>99348283000</v>
      </c>
      <c r="AN102" s="12">
        <v>94986132759</v>
      </c>
      <c r="AO102" s="13">
        <f t="shared" si="40"/>
        <v>0.95609234393109743</v>
      </c>
      <c r="AP102" s="12">
        <v>83750197828</v>
      </c>
      <c r="AQ102" s="13">
        <f t="shared" si="41"/>
        <v>0.84299592603930562</v>
      </c>
      <c r="AR102" s="14">
        <v>107812667000</v>
      </c>
      <c r="AS102" s="12">
        <v>118551722546</v>
      </c>
      <c r="AT102" s="12">
        <v>115051889397</v>
      </c>
      <c r="AU102" s="13">
        <f t="shared" si="42"/>
        <v>0.97047842853871646</v>
      </c>
      <c r="AV102" s="12">
        <v>94442288214</v>
      </c>
      <c r="AW102" s="13">
        <f t="shared" si="43"/>
        <v>0.79663362274095051</v>
      </c>
      <c r="AX102" s="14">
        <v>111911307000</v>
      </c>
      <c r="AY102" s="12">
        <v>101492400998</v>
      </c>
      <c r="AZ102" s="12">
        <v>99102797739</v>
      </c>
      <c r="BA102" s="13">
        <f t="shared" si="26"/>
        <v>0.97645534803096157</v>
      </c>
      <c r="BB102" s="12">
        <v>83245241687</v>
      </c>
      <c r="BC102" s="15">
        <f t="shared" si="44"/>
        <v>0.82021157119576293</v>
      </c>
      <c r="BD102" s="14">
        <v>99577398000</v>
      </c>
      <c r="BE102" s="12">
        <v>98721398000</v>
      </c>
      <c r="BF102" s="12">
        <v>97787960491</v>
      </c>
      <c r="BG102" s="13">
        <f t="shared" si="34"/>
        <v>0.99054472963399487</v>
      </c>
      <c r="BH102" s="12">
        <v>82994454208</v>
      </c>
      <c r="BI102" s="15">
        <f t="shared" si="45"/>
        <v>0.84069366813464286</v>
      </c>
      <c r="BJ102" s="14">
        <v>120262289000</v>
      </c>
      <c r="BK102" s="12">
        <v>122125519876</v>
      </c>
      <c r="BL102" s="12">
        <v>119303762803</v>
      </c>
      <c r="BM102" s="13">
        <f t="shared" si="35"/>
        <v>0.9768946156719327</v>
      </c>
      <c r="BN102" s="12">
        <v>106077541655</v>
      </c>
      <c r="BO102" s="15">
        <f t="shared" si="46"/>
        <v>0.86859439175944309</v>
      </c>
      <c r="BP102" s="14">
        <v>106216920000</v>
      </c>
      <c r="BQ102" s="12">
        <v>106216920000</v>
      </c>
      <c r="BR102" s="12">
        <v>104913236455</v>
      </c>
      <c r="BS102" s="13">
        <f t="shared" si="36"/>
        <v>0.98772621588914455</v>
      </c>
      <c r="BT102" s="12">
        <v>93779087045</v>
      </c>
      <c r="BU102" s="15">
        <f t="shared" si="47"/>
        <v>0.88290158521824957</v>
      </c>
      <c r="BV102" s="43">
        <v>112780539000</v>
      </c>
      <c r="BW102" s="43">
        <v>111153588444</v>
      </c>
      <c r="BX102" s="43">
        <v>107532649918</v>
      </c>
      <c r="BY102" s="13">
        <v>0.96742400693771347</v>
      </c>
      <c r="BZ102" s="43">
        <v>93163471687</v>
      </c>
      <c r="CA102" s="15">
        <v>0.83815082347913983</v>
      </c>
    </row>
    <row r="103" spans="1:79" ht="14.25" customHeight="1" x14ac:dyDescent="0.25">
      <c r="A103" s="16" t="s">
        <v>20</v>
      </c>
      <c r="B103" s="17">
        <v>9706945000</v>
      </c>
      <c r="C103" s="20">
        <v>9706945000</v>
      </c>
      <c r="D103" s="20">
        <v>9276901846</v>
      </c>
      <c r="E103" s="21">
        <f t="shared" si="48"/>
        <v>0.95569737399356858</v>
      </c>
      <c r="F103" s="20">
        <v>9163282038</v>
      </c>
      <c r="G103" s="21">
        <f t="shared" si="49"/>
        <v>0.94399237226542443</v>
      </c>
      <c r="H103" s="22">
        <v>10310423000</v>
      </c>
      <c r="I103" s="20">
        <v>10310423000</v>
      </c>
      <c r="J103" s="20">
        <v>10035649936</v>
      </c>
      <c r="K103" s="21">
        <f t="shared" si="50"/>
        <v>0.97334997177128424</v>
      </c>
      <c r="L103" s="20">
        <v>9605347864</v>
      </c>
      <c r="M103" s="21">
        <f t="shared" si="51"/>
        <v>0.93161530462911168</v>
      </c>
      <c r="N103" s="22">
        <v>11207303000</v>
      </c>
      <c r="O103" s="20">
        <v>11207303000</v>
      </c>
      <c r="P103" s="20">
        <v>10186427767</v>
      </c>
      <c r="Q103" s="21">
        <f t="shared" si="52"/>
        <v>0.90890982130134257</v>
      </c>
      <c r="R103" s="20">
        <v>9976422164</v>
      </c>
      <c r="S103" s="21">
        <f t="shared" si="53"/>
        <v>0.89017153939712346</v>
      </c>
      <c r="T103" s="22">
        <v>11452247000</v>
      </c>
      <c r="U103" s="20">
        <v>11452247000</v>
      </c>
      <c r="V103" s="20">
        <v>10735110840</v>
      </c>
      <c r="W103" s="21">
        <f t="shared" si="54"/>
        <v>0.93738030973310305</v>
      </c>
      <c r="X103" s="20">
        <v>10639405653</v>
      </c>
      <c r="Y103" s="21">
        <f t="shared" si="55"/>
        <v>0.92902341811174693</v>
      </c>
      <c r="Z103" s="22">
        <v>12240642000</v>
      </c>
      <c r="AA103" s="20">
        <v>12118235580</v>
      </c>
      <c r="AB103" s="20">
        <v>11843955490</v>
      </c>
      <c r="AC103" s="21">
        <f t="shared" si="30"/>
        <v>0.97736633454686483</v>
      </c>
      <c r="AD103" s="20">
        <v>11397189949</v>
      </c>
      <c r="AE103" s="21">
        <f t="shared" si="38"/>
        <v>0.94049912413074244</v>
      </c>
      <c r="AF103" s="22">
        <v>14207555000</v>
      </c>
      <c r="AG103" s="20">
        <v>14207555000</v>
      </c>
      <c r="AH103" s="20">
        <v>12390995051</v>
      </c>
      <c r="AI103" s="21">
        <f t="shared" si="32"/>
        <v>0.87214126927539604</v>
      </c>
      <c r="AJ103" s="20">
        <v>11909639742</v>
      </c>
      <c r="AK103" s="21">
        <f t="shared" si="39"/>
        <v>0.83826103379504779</v>
      </c>
      <c r="AL103" s="22">
        <v>14001924000</v>
      </c>
      <c r="AM103" s="20">
        <v>14001924000</v>
      </c>
      <c r="AN103" s="20">
        <v>12124483050</v>
      </c>
      <c r="AO103" s="21">
        <f t="shared" si="40"/>
        <v>0.8659155020410052</v>
      </c>
      <c r="AP103" s="20">
        <v>11837566824</v>
      </c>
      <c r="AQ103" s="21">
        <f t="shared" si="41"/>
        <v>0.84542430197450003</v>
      </c>
      <c r="AR103" s="22">
        <v>14661361000</v>
      </c>
      <c r="AS103" s="20">
        <v>14661361000</v>
      </c>
      <c r="AT103" s="20">
        <v>13280898653</v>
      </c>
      <c r="AU103" s="21">
        <f t="shared" si="42"/>
        <v>0.90584350613834552</v>
      </c>
      <c r="AV103" s="20">
        <v>12938550514</v>
      </c>
      <c r="AW103" s="21">
        <f t="shared" si="43"/>
        <v>0.88249314057542139</v>
      </c>
      <c r="AX103" s="22">
        <v>15211446000</v>
      </c>
      <c r="AY103" s="20">
        <v>15211446000</v>
      </c>
      <c r="AZ103" s="20">
        <v>14589778340</v>
      </c>
      <c r="BA103" s="21">
        <f t="shared" si="26"/>
        <v>0.95913158683270483</v>
      </c>
      <c r="BB103" s="20">
        <v>13654808280</v>
      </c>
      <c r="BC103" s="23">
        <f t="shared" si="44"/>
        <v>0.89766668336461897</v>
      </c>
      <c r="BD103" s="22">
        <v>15407682000</v>
      </c>
      <c r="BE103" s="20">
        <v>15276682000</v>
      </c>
      <c r="BF103" s="20">
        <v>14830012646</v>
      </c>
      <c r="BG103" s="21">
        <f t="shared" si="34"/>
        <v>0.97076136336411267</v>
      </c>
      <c r="BH103" s="20">
        <v>14400394534</v>
      </c>
      <c r="BI103" s="23">
        <f t="shared" si="45"/>
        <v>0.94263888807792162</v>
      </c>
      <c r="BJ103" s="22">
        <v>21296583000</v>
      </c>
      <c r="BK103" s="20">
        <v>21296583000</v>
      </c>
      <c r="BL103" s="20">
        <v>19330535881</v>
      </c>
      <c r="BM103" s="21">
        <f t="shared" si="35"/>
        <v>0.90768250855078492</v>
      </c>
      <c r="BN103" s="20">
        <v>18558514165</v>
      </c>
      <c r="BO103" s="23">
        <f t="shared" si="46"/>
        <v>0.87143154209292639</v>
      </c>
      <c r="BP103" s="22">
        <v>25827051000</v>
      </c>
      <c r="BQ103" s="20">
        <v>25827051000</v>
      </c>
      <c r="BR103" s="20">
        <v>25211310566</v>
      </c>
      <c r="BS103" s="21">
        <f t="shared" si="36"/>
        <v>0.97615908862378442</v>
      </c>
      <c r="BT103" s="20">
        <v>23892706851</v>
      </c>
      <c r="BU103" s="23">
        <f t="shared" si="47"/>
        <v>0.92510394822080155</v>
      </c>
      <c r="BV103" s="45">
        <v>30616314000</v>
      </c>
      <c r="BW103" s="45">
        <v>29319791762</v>
      </c>
      <c r="BX103" s="45">
        <v>26968869410</v>
      </c>
      <c r="BY103" s="21">
        <v>0.91981790419647802</v>
      </c>
      <c r="BZ103" s="45">
        <v>26787605775</v>
      </c>
      <c r="CA103" s="23">
        <v>0.91363560807134225</v>
      </c>
    </row>
    <row r="104" spans="1:79" ht="14.25" customHeight="1" x14ac:dyDescent="0.25">
      <c r="A104" s="16" t="s">
        <v>22</v>
      </c>
      <c r="B104" s="17">
        <v>106106042000</v>
      </c>
      <c r="C104" s="20">
        <v>86717642000</v>
      </c>
      <c r="D104" s="20">
        <v>70522527356</v>
      </c>
      <c r="E104" s="21">
        <f t="shared" si="48"/>
        <v>0.81324313864530584</v>
      </c>
      <c r="F104" s="20">
        <v>58850022989</v>
      </c>
      <c r="G104" s="21">
        <f t="shared" si="49"/>
        <v>0.6786395666639552</v>
      </c>
      <c r="H104" s="22">
        <v>58887150000</v>
      </c>
      <c r="I104" s="20">
        <v>58267053978</v>
      </c>
      <c r="J104" s="20">
        <v>50887086484</v>
      </c>
      <c r="K104" s="21">
        <f t="shared" si="50"/>
        <v>0.87334236090284456</v>
      </c>
      <c r="L104" s="20">
        <v>39407916918</v>
      </c>
      <c r="M104" s="21">
        <f t="shared" si="51"/>
        <v>0.67633275114405678</v>
      </c>
      <c r="N104" s="22">
        <v>77100400000</v>
      </c>
      <c r="O104" s="20">
        <v>83238299000</v>
      </c>
      <c r="P104" s="20">
        <v>70615009870</v>
      </c>
      <c r="Q104" s="21">
        <f t="shared" si="52"/>
        <v>0.84834758420519862</v>
      </c>
      <c r="R104" s="20">
        <v>55379254802</v>
      </c>
      <c r="S104" s="21">
        <f t="shared" si="53"/>
        <v>0.66530978488640191</v>
      </c>
      <c r="T104" s="22">
        <v>132383130000</v>
      </c>
      <c r="U104" s="20">
        <v>125852130000</v>
      </c>
      <c r="V104" s="20">
        <v>92837769551</v>
      </c>
      <c r="W104" s="21">
        <f t="shared" si="54"/>
        <v>0.7376734072836113</v>
      </c>
      <c r="X104" s="20">
        <v>82051677607</v>
      </c>
      <c r="Y104" s="21">
        <f t="shared" si="55"/>
        <v>0.65196892263166306</v>
      </c>
      <c r="Z104" s="22">
        <v>112004327000</v>
      </c>
      <c r="AA104" s="20">
        <v>107136327000</v>
      </c>
      <c r="AB104" s="20">
        <v>93130200041</v>
      </c>
      <c r="AC104" s="21">
        <f t="shared" si="30"/>
        <v>0.8692681805397342</v>
      </c>
      <c r="AD104" s="20">
        <v>68956842566</v>
      </c>
      <c r="AE104" s="21">
        <f t="shared" si="38"/>
        <v>0.64363642563553625</v>
      </c>
      <c r="AF104" s="22">
        <v>82884856000</v>
      </c>
      <c r="AG104" s="20">
        <v>83697856000</v>
      </c>
      <c r="AH104" s="20">
        <v>81428272215</v>
      </c>
      <c r="AI104" s="21">
        <f t="shared" si="32"/>
        <v>0.97288360904967508</v>
      </c>
      <c r="AJ104" s="20">
        <v>55925659222</v>
      </c>
      <c r="AK104" s="21">
        <f t="shared" si="39"/>
        <v>0.66818508734560655</v>
      </c>
      <c r="AL104" s="22">
        <v>86419359000</v>
      </c>
      <c r="AM104" s="20">
        <v>85346359000</v>
      </c>
      <c r="AN104" s="20">
        <v>82861649709</v>
      </c>
      <c r="AO104" s="21">
        <f t="shared" si="40"/>
        <v>0.97088675697342874</v>
      </c>
      <c r="AP104" s="20">
        <v>71912631004</v>
      </c>
      <c r="AQ104" s="21">
        <f t="shared" si="41"/>
        <v>0.84259752667363352</v>
      </c>
      <c r="AR104" s="22">
        <v>93151306000</v>
      </c>
      <c r="AS104" s="20">
        <v>103890361546</v>
      </c>
      <c r="AT104" s="20">
        <v>101770990744</v>
      </c>
      <c r="AU104" s="21">
        <f t="shared" si="42"/>
        <v>0.97959992851635624</v>
      </c>
      <c r="AV104" s="20">
        <v>81503737700</v>
      </c>
      <c r="AW104" s="21">
        <f t="shared" si="43"/>
        <v>0.78451683570195518</v>
      </c>
      <c r="AX104" s="22">
        <v>96699861000</v>
      </c>
      <c r="AY104" s="20">
        <v>86280954998</v>
      </c>
      <c r="AZ104" s="20">
        <v>84513019399</v>
      </c>
      <c r="BA104" s="21">
        <f t="shared" si="26"/>
        <v>0.97950954994597617</v>
      </c>
      <c r="BB104" s="20">
        <v>69590433407</v>
      </c>
      <c r="BC104" s="23">
        <f t="shared" si="44"/>
        <v>0.80655613291036377</v>
      </c>
      <c r="BD104" s="22">
        <v>84169716000</v>
      </c>
      <c r="BE104" s="20">
        <v>83444716000</v>
      </c>
      <c r="BF104" s="20">
        <v>82957947845</v>
      </c>
      <c r="BG104" s="21">
        <f t="shared" si="34"/>
        <v>0.99416657904378269</v>
      </c>
      <c r="BH104" s="20">
        <v>68594059674</v>
      </c>
      <c r="BI104" s="23">
        <f t="shared" si="45"/>
        <v>0.82202999736975557</v>
      </c>
      <c r="BJ104" s="22">
        <v>98965706000</v>
      </c>
      <c r="BK104" s="20">
        <v>100828936876</v>
      </c>
      <c r="BL104" s="20">
        <v>99973226922</v>
      </c>
      <c r="BM104" s="21">
        <f t="shared" si="35"/>
        <v>0.99151325025818371</v>
      </c>
      <c r="BN104" s="20">
        <v>87519027490</v>
      </c>
      <c r="BO104" s="23">
        <f t="shared" si="46"/>
        <v>0.86799514307714454</v>
      </c>
      <c r="BP104" s="22">
        <v>80389869000</v>
      </c>
      <c r="BQ104" s="20">
        <v>80389869000</v>
      </c>
      <c r="BR104" s="20">
        <v>79701925889</v>
      </c>
      <c r="BS104" s="21">
        <f t="shared" si="36"/>
        <v>0.99144241532474697</v>
      </c>
      <c r="BT104" s="20">
        <v>69886380194</v>
      </c>
      <c r="BU104" s="23">
        <f t="shared" si="47"/>
        <v>0.86934312822427906</v>
      </c>
      <c r="BV104" s="45">
        <v>82164225000</v>
      </c>
      <c r="BW104" s="45">
        <v>81833796682</v>
      </c>
      <c r="BX104" s="45">
        <v>80563780508</v>
      </c>
      <c r="BY104" s="21">
        <v>0.98448054195829149</v>
      </c>
      <c r="BZ104" s="45">
        <v>66375865912</v>
      </c>
      <c r="CA104" s="23">
        <v>0.81110578517982779</v>
      </c>
    </row>
    <row r="105" spans="1:79" ht="14.25" customHeight="1" x14ac:dyDescent="0.25">
      <c r="A105" s="11" t="s">
        <v>54</v>
      </c>
      <c r="B105" s="42">
        <v>6732760000</v>
      </c>
      <c r="C105" s="12">
        <v>6974546828</v>
      </c>
      <c r="D105" s="12">
        <v>6738692980</v>
      </c>
      <c r="E105" s="13">
        <f t="shared" si="48"/>
        <v>0.9661836311639429</v>
      </c>
      <c r="F105" s="12">
        <v>6169516341</v>
      </c>
      <c r="G105" s="13">
        <f t="shared" si="49"/>
        <v>0.8845759435196382</v>
      </c>
      <c r="H105" s="14">
        <v>7841184000</v>
      </c>
      <c r="I105" s="12">
        <v>7841184000</v>
      </c>
      <c r="J105" s="12">
        <v>7409981831</v>
      </c>
      <c r="K105" s="13">
        <f t="shared" si="50"/>
        <v>0.94500802825185581</v>
      </c>
      <c r="L105" s="12">
        <v>6741819161</v>
      </c>
      <c r="M105" s="13">
        <f t="shared" si="51"/>
        <v>0.85979606663993602</v>
      </c>
      <c r="N105" s="14">
        <v>6839601000</v>
      </c>
      <c r="O105" s="12">
        <v>6839601000</v>
      </c>
      <c r="P105" s="12">
        <v>6345012807</v>
      </c>
      <c r="Q105" s="13">
        <f t="shared" si="52"/>
        <v>0.92768756642383088</v>
      </c>
      <c r="R105" s="12">
        <v>5591171239</v>
      </c>
      <c r="S105" s="13">
        <f t="shared" si="53"/>
        <v>0.81747038153248996</v>
      </c>
      <c r="T105" s="14">
        <v>7305761000</v>
      </c>
      <c r="U105" s="12">
        <v>7305761000</v>
      </c>
      <c r="V105" s="12">
        <v>6809066473</v>
      </c>
      <c r="W105" s="13">
        <f t="shared" si="54"/>
        <v>0.93201330744326294</v>
      </c>
      <c r="X105" s="12">
        <v>6177860322</v>
      </c>
      <c r="Y105" s="13">
        <f t="shared" si="55"/>
        <v>0.84561489514918431</v>
      </c>
      <c r="Z105" s="14">
        <v>7493970000</v>
      </c>
      <c r="AA105" s="12">
        <v>9138768671</v>
      </c>
      <c r="AB105" s="12">
        <v>6839421423</v>
      </c>
      <c r="AC105" s="13">
        <f t="shared" si="30"/>
        <v>0.74839638349786608</v>
      </c>
      <c r="AD105" s="12">
        <v>6665004106</v>
      </c>
      <c r="AE105" s="13">
        <f t="shared" si="38"/>
        <v>0.72931095489373943</v>
      </c>
      <c r="AF105" s="14">
        <v>9632219000</v>
      </c>
      <c r="AG105" s="12">
        <v>9632219000</v>
      </c>
      <c r="AH105" s="12">
        <v>9393446818</v>
      </c>
      <c r="AI105" s="13">
        <f t="shared" si="32"/>
        <v>0.97521109289562458</v>
      </c>
      <c r="AJ105" s="12">
        <v>8384175539</v>
      </c>
      <c r="AK105" s="13">
        <f t="shared" si="39"/>
        <v>0.87043032752889027</v>
      </c>
      <c r="AL105" s="14">
        <v>11168589000</v>
      </c>
      <c r="AM105" s="12">
        <v>11168589000</v>
      </c>
      <c r="AN105" s="12">
        <v>10683832875</v>
      </c>
      <c r="AO105" s="13">
        <f t="shared" si="40"/>
        <v>0.9565964756156754</v>
      </c>
      <c r="AP105" s="12">
        <v>10110804222</v>
      </c>
      <c r="AQ105" s="13">
        <f t="shared" si="41"/>
        <v>0.90528930932994311</v>
      </c>
      <c r="AR105" s="14">
        <v>189367777000</v>
      </c>
      <c r="AS105" s="12">
        <v>191070083715</v>
      </c>
      <c r="AT105" s="12">
        <v>190840785341</v>
      </c>
      <c r="AU105" s="13">
        <f t="shared" si="42"/>
        <v>0.99879992529682449</v>
      </c>
      <c r="AV105" s="12">
        <v>188306292387</v>
      </c>
      <c r="AW105" s="13">
        <f t="shared" si="43"/>
        <v>0.98553519591207972</v>
      </c>
      <c r="AX105" s="14">
        <v>15824389000</v>
      </c>
      <c r="AY105" s="12">
        <v>16378736826</v>
      </c>
      <c r="AZ105" s="12">
        <v>16206139958</v>
      </c>
      <c r="BA105" s="13">
        <f t="shared" si="26"/>
        <v>0.98946213802483129</v>
      </c>
      <c r="BB105" s="12">
        <v>13643293852</v>
      </c>
      <c r="BC105" s="15">
        <f t="shared" si="44"/>
        <v>0.83298816001135745</v>
      </c>
      <c r="BD105" s="14">
        <v>14821280000</v>
      </c>
      <c r="BE105" s="12">
        <v>15439394685</v>
      </c>
      <c r="BF105" s="12">
        <v>14057437243</v>
      </c>
      <c r="BG105" s="13">
        <f t="shared" si="34"/>
        <v>0.91049147520384155</v>
      </c>
      <c r="BH105" s="12">
        <v>13120205515</v>
      </c>
      <c r="BI105" s="15">
        <f t="shared" si="45"/>
        <v>0.84978755855932708</v>
      </c>
      <c r="BJ105" s="14">
        <v>20850816000</v>
      </c>
      <c r="BK105" s="12">
        <v>21611329427</v>
      </c>
      <c r="BL105" s="12">
        <v>21346886695</v>
      </c>
      <c r="BM105" s="13">
        <f t="shared" si="35"/>
        <v>0.98776369899439787</v>
      </c>
      <c r="BN105" s="12">
        <v>17179069345</v>
      </c>
      <c r="BO105" s="15">
        <f t="shared" si="46"/>
        <v>0.79491034566052288</v>
      </c>
      <c r="BP105" s="14">
        <v>18733049000</v>
      </c>
      <c r="BQ105" s="12">
        <v>21321867154</v>
      </c>
      <c r="BR105" s="12">
        <v>21175622117</v>
      </c>
      <c r="BS105" s="13">
        <f t="shared" si="36"/>
        <v>0.99314107737639834</v>
      </c>
      <c r="BT105" s="12">
        <v>19584719649</v>
      </c>
      <c r="BU105" s="15">
        <f t="shared" si="47"/>
        <v>0.91852742105308027</v>
      </c>
      <c r="BV105" s="43">
        <v>22780000000</v>
      </c>
      <c r="BW105" s="43">
        <v>27497400329</v>
      </c>
      <c r="BX105" s="43">
        <v>26913220967</v>
      </c>
      <c r="BY105" s="13">
        <v>0.97875510575507396</v>
      </c>
      <c r="BZ105" s="43">
        <v>24809586822</v>
      </c>
      <c r="CA105" s="15">
        <v>0.90225208656669587</v>
      </c>
    </row>
    <row r="106" spans="1:79" ht="14.25" customHeight="1" x14ac:dyDescent="0.25">
      <c r="A106" s="16" t="s">
        <v>20</v>
      </c>
      <c r="B106" s="17">
        <v>2939760000</v>
      </c>
      <c r="C106" s="20">
        <v>2924586576</v>
      </c>
      <c r="D106" s="20">
        <v>2730069183</v>
      </c>
      <c r="E106" s="21">
        <f t="shared" si="48"/>
        <v>0.93348892640202008</v>
      </c>
      <c r="F106" s="20">
        <v>2673027496</v>
      </c>
      <c r="G106" s="21">
        <f t="shared" si="49"/>
        <v>0.91398473819706127</v>
      </c>
      <c r="H106" s="22">
        <v>2941184000</v>
      </c>
      <c r="I106" s="20">
        <v>2941184000</v>
      </c>
      <c r="J106" s="20">
        <v>2869917886</v>
      </c>
      <c r="K106" s="21">
        <f t="shared" si="50"/>
        <v>0.97576958326986685</v>
      </c>
      <c r="L106" s="20">
        <v>2761013613</v>
      </c>
      <c r="M106" s="21">
        <f t="shared" si="51"/>
        <v>0.93874222523990336</v>
      </c>
      <c r="N106" s="22">
        <v>3519601000</v>
      </c>
      <c r="O106" s="20">
        <v>3519601000</v>
      </c>
      <c r="P106" s="20">
        <v>3166259676</v>
      </c>
      <c r="Q106" s="21">
        <f t="shared" si="52"/>
        <v>0.89960756233448058</v>
      </c>
      <c r="R106" s="20">
        <v>2999180570</v>
      </c>
      <c r="S106" s="21">
        <f t="shared" si="53"/>
        <v>0.85213652627101766</v>
      </c>
      <c r="T106" s="22">
        <v>3761761000</v>
      </c>
      <c r="U106" s="20">
        <v>3761761000</v>
      </c>
      <c r="V106" s="20">
        <v>3310864808</v>
      </c>
      <c r="W106" s="21">
        <f t="shared" si="54"/>
        <v>0.88013693799260506</v>
      </c>
      <c r="X106" s="20">
        <v>3172303170</v>
      </c>
      <c r="Y106" s="21">
        <f t="shared" si="55"/>
        <v>0.84330268988380708</v>
      </c>
      <c r="Z106" s="22">
        <v>4007276000</v>
      </c>
      <c r="AA106" s="20">
        <v>3966597604</v>
      </c>
      <c r="AB106" s="20">
        <v>3655443524</v>
      </c>
      <c r="AC106" s="21">
        <f t="shared" si="30"/>
        <v>0.92155642919608838</v>
      </c>
      <c r="AD106" s="20">
        <v>3608456960</v>
      </c>
      <c r="AE106" s="21">
        <f t="shared" si="38"/>
        <v>0.90971087068704837</v>
      </c>
      <c r="AF106" s="22">
        <v>4320382000</v>
      </c>
      <c r="AG106" s="20">
        <v>4320382000</v>
      </c>
      <c r="AH106" s="20">
        <v>4110082768</v>
      </c>
      <c r="AI106" s="21">
        <f t="shared" si="32"/>
        <v>0.95132392644909636</v>
      </c>
      <c r="AJ106" s="20">
        <v>4044958000</v>
      </c>
      <c r="AK106" s="21">
        <f t="shared" si="39"/>
        <v>0.93625008159000755</v>
      </c>
      <c r="AL106" s="22">
        <v>4569880000</v>
      </c>
      <c r="AM106" s="20">
        <v>4569880000</v>
      </c>
      <c r="AN106" s="20">
        <v>4356239782</v>
      </c>
      <c r="AO106" s="21">
        <f t="shared" si="40"/>
        <v>0.95325036587393974</v>
      </c>
      <c r="AP106" s="20">
        <v>4272205505</v>
      </c>
      <c r="AQ106" s="21">
        <f t="shared" si="41"/>
        <v>0.93486163859882532</v>
      </c>
      <c r="AR106" s="22">
        <v>4792063000</v>
      </c>
      <c r="AS106" s="20">
        <v>4792063000</v>
      </c>
      <c r="AT106" s="20">
        <v>4600796516</v>
      </c>
      <c r="AU106" s="21">
        <f t="shared" si="42"/>
        <v>0.96008681772338966</v>
      </c>
      <c r="AV106" s="20">
        <v>4525897885</v>
      </c>
      <c r="AW106" s="21">
        <f t="shared" si="43"/>
        <v>0.94445709186210614</v>
      </c>
      <c r="AX106" s="22">
        <v>5146497000</v>
      </c>
      <c r="AY106" s="20">
        <v>5146497000</v>
      </c>
      <c r="AZ106" s="20">
        <v>5049901129</v>
      </c>
      <c r="BA106" s="21">
        <f t="shared" ref="BA106:BA145" si="56">+AZ106/AY106</f>
        <v>0.98123075346201505</v>
      </c>
      <c r="BB106" s="20">
        <v>4760525805</v>
      </c>
      <c r="BC106" s="23">
        <f t="shared" si="44"/>
        <v>0.92500312445533339</v>
      </c>
      <c r="BD106" s="22">
        <v>5181213000</v>
      </c>
      <c r="BE106" s="20">
        <v>5148213000</v>
      </c>
      <c r="BF106" s="20">
        <v>4674731995</v>
      </c>
      <c r="BG106" s="21">
        <f t="shared" si="34"/>
        <v>0.9080300280893584</v>
      </c>
      <c r="BH106" s="20">
        <v>4526851170</v>
      </c>
      <c r="BI106" s="23">
        <f t="shared" si="45"/>
        <v>0.87930533759966811</v>
      </c>
      <c r="BJ106" s="22">
        <v>5287899000</v>
      </c>
      <c r="BK106" s="20">
        <v>5504638512</v>
      </c>
      <c r="BL106" s="20">
        <v>5449329691</v>
      </c>
      <c r="BM106" s="21">
        <f t="shared" si="35"/>
        <v>0.98995232459326299</v>
      </c>
      <c r="BN106" s="20">
        <v>5190718863</v>
      </c>
      <c r="BO106" s="23">
        <f t="shared" si="46"/>
        <v>0.94297179581989599</v>
      </c>
      <c r="BP106" s="22">
        <v>6108882000</v>
      </c>
      <c r="BQ106" s="20">
        <v>6928882000</v>
      </c>
      <c r="BR106" s="20">
        <v>6783930723</v>
      </c>
      <c r="BS106" s="21">
        <f t="shared" si="36"/>
        <v>0.97908013486158374</v>
      </c>
      <c r="BT106" s="20">
        <v>6577368644</v>
      </c>
      <c r="BU106" s="23">
        <f t="shared" si="47"/>
        <v>0.94926838759846111</v>
      </c>
      <c r="BV106" s="45">
        <v>7733000000</v>
      </c>
      <c r="BW106" s="45">
        <v>7753067240</v>
      </c>
      <c r="BX106" s="45">
        <v>7245076934</v>
      </c>
      <c r="BY106" s="21">
        <v>0.93447879525935851</v>
      </c>
      <c r="BZ106" s="45">
        <v>6847279966</v>
      </c>
      <c r="CA106" s="23">
        <v>0.88317046067563831</v>
      </c>
    </row>
    <row r="107" spans="1:79" ht="14.25" customHeight="1" x14ac:dyDescent="0.25">
      <c r="A107" s="16" t="s">
        <v>22</v>
      </c>
      <c r="B107" s="17">
        <v>3793000000</v>
      </c>
      <c r="C107" s="20">
        <v>4049960252</v>
      </c>
      <c r="D107" s="20">
        <v>4008623797</v>
      </c>
      <c r="E107" s="21">
        <f t="shared" si="48"/>
        <v>0.98979336773006932</v>
      </c>
      <c r="F107" s="20">
        <v>3496488845</v>
      </c>
      <c r="G107" s="21">
        <f t="shared" si="49"/>
        <v>0.86333905209892414</v>
      </c>
      <c r="H107" s="22">
        <v>4900000000</v>
      </c>
      <c r="I107" s="20">
        <v>4900000000</v>
      </c>
      <c r="J107" s="20">
        <v>4540063945</v>
      </c>
      <c r="K107" s="21">
        <f t="shared" si="50"/>
        <v>0.92654366224489793</v>
      </c>
      <c r="L107" s="20">
        <v>3980805548</v>
      </c>
      <c r="M107" s="21">
        <f t="shared" si="51"/>
        <v>0.81240929551020413</v>
      </c>
      <c r="N107" s="22">
        <v>3320000000</v>
      </c>
      <c r="O107" s="20">
        <v>3320000000</v>
      </c>
      <c r="P107" s="20">
        <v>3178753131</v>
      </c>
      <c r="Q107" s="21">
        <f t="shared" si="52"/>
        <v>0.95745576234939755</v>
      </c>
      <c r="R107" s="20">
        <v>2591990669</v>
      </c>
      <c r="S107" s="21">
        <f t="shared" si="53"/>
        <v>0.7807200810240964</v>
      </c>
      <c r="T107" s="22">
        <v>3544000000</v>
      </c>
      <c r="U107" s="20">
        <v>3544000000</v>
      </c>
      <c r="V107" s="20">
        <v>3498201665</v>
      </c>
      <c r="W107" s="21">
        <f t="shared" si="54"/>
        <v>0.98707721924379233</v>
      </c>
      <c r="X107" s="20">
        <v>3005557152</v>
      </c>
      <c r="Y107" s="21">
        <f t="shared" si="55"/>
        <v>0.84806917381489844</v>
      </c>
      <c r="Z107" s="22">
        <v>3486694000</v>
      </c>
      <c r="AA107" s="20">
        <v>5172171067</v>
      </c>
      <c r="AB107" s="20">
        <v>3183977899</v>
      </c>
      <c r="AC107" s="21">
        <f t="shared" si="30"/>
        <v>0.61559794866699835</v>
      </c>
      <c r="AD107" s="20">
        <v>3056547146</v>
      </c>
      <c r="AE107" s="21">
        <f t="shared" si="38"/>
        <v>0.59096018024262309</v>
      </c>
      <c r="AF107" s="22">
        <v>5311837000</v>
      </c>
      <c r="AG107" s="20">
        <v>5311837000</v>
      </c>
      <c r="AH107" s="20">
        <v>5283364050</v>
      </c>
      <c r="AI107" s="21">
        <f t="shared" si="32"/>
        <v>0.99463971691902442</v>
      </c>
      <c r="AJ107" s="20">
        <v>4339217539</v>
      </c>
      <c r="AK107" s="21">
        <f t="shared" si="39"/>
        <v>0.81689583829473678</v>
      </c>
      <c r="AL107" s="22">
        <v>6598709000</v>
      </c>
      <c r="AM107" s="20">
        <v>6598709000</v>
      </c>
      <c r="AN107" s="20">
        <v>6327593093</v>
      </c>
      <c r="AO107" s="21">
        <f t="shared" si="40"/>
        <v>0.95891379556213197</v>
      </c>
      <c r="AP107" s="20">
        <v>5838598717</v>
      </c>
      <c r="AQ107" s="21">
        <f t="shared" si="41"/>
        <v>0.88480924329289257</v>
      </c>
      <c r="AR107" s="22">
        <v>184575714000</v>
      </c>
      <c r="AS107" s="20">
        <v>186278020715</v>
      </c>
      <c r="AT107" s="20">
        <v>186239988825</v>
      </c>
      <c r="AU107" s="21">
        <f t="shared" si="42"/>
        <v>0.9997958326492089</v>
      </c>
      <c r="AV107" s="20">
        <v>183780394502</v>
      </c>
      <c r="AW107" s="21">
        <f t="shared" si="43"/>
        <v>0.98659194357223012</v>
      </c>
      <c r="AX107" s="22">
        <v>10677892000</v>
      </c>
      <c r="AY107" s="20">
        <v>11232239826</v>
      </c>
      <c r="AZ107" s="20">
        <v>11156238829</v>
      </c>
      <c r="BA107" s="21">
        <f t="shared" si="56"/>
        <v>0.99323367394416961</v>
      </c>
      <c r="BB107" s="20">
        <v>8882768047</v>
      </c>
      <c r="BC107" s="23">
        <f t="shared" si="44"/>
        <v>0.7908278477493399</v>
      </c>
      <c r="BD107" s="22">
        <v>9640067000</v>
      </c>
      <c r="BE107" s="20">
        <v>10291181685</v>
      </c>
      <c r="BF107" s="20">
        <v>9382705248</v>
      </c>
      <c r="BG107" s="21">
        <f t="shared" si="34"/>
        <v>0.91172282592929466</v>
      </c>
      <c r="BH107" s="20">
        <v>8593354345</v>
      </c>
      <c r="BI107" s="23">
        <f t="shared" si="45"/>
        <v>0.83502114801114791</v>
      </c>
      <c r="BJ107" s="22">
        <v>15562917000</v>
      </c>
      <c r="BK107" s="20">
        <v>16106690915</v>
      </c>
      <c r="BL107" s="20">
        <v>15897557004</v>
      </c>
      <c r="BM107" s="21">
        <f t="shared" si="35"/>
        <v>0.9870157121593961</v>
      </c>
      <c r="BN107" s="20">
        <v>11988350482</v>
      </c>
      <c r="BO107" s="23">
        <f t="shared" si="46"/>
        <v>0.74430871898307616</v>
      </c>
      <c r="BP107" s="22">
        <v>12624167000</v>
      </c>
      <c r="BQ107" s="20">
        <v>14392985154</v>
      </c>
      <c r="BR107" s="20">
        <v>14391691394</v>
      </c>
      <c r="BS107" s="21">
        <f t="shared" si="36"/>
        <v>0.99991011176721456</v>
      </c>
      <c r="BT107" s="20">
        <v>13007351005</v>
      </c>
      <c r="BU107" s="23">
        <f t="shared" si="47"/>
        <v>0.90372850842447272</v>
      </c>
      <c r="BV107" s="45">
        <v>15047000000</v>
      </c>
      <c r="BW107" s="45">
        <v>19744333089</v>
      </c>
      <c r="BX107" s="45">
        <v>19668144033</v>
      </c>
      <c r="BY107" s="21">
        <v>0.99614121906996966</v>
      </c>
      <c r="BZ107" s="45">
        <v>17962306856</v>
      </c>
      <c r="CA107" s="23">
        <v>0.90974492655855743</v>
      </c>
    </row>
    <row r="108" spans="1:79" ht="14.25" customHeight="1" x14ac:dyDescent="0.25">
      <c r="A108" s="11" t="s">
        <v>55</v>
      </c>
      <c r="B108" s="42">
        <v>25489260000</v>
      </c>
      <c r="C108" s="12">
        <v>25489260000</v>
      </c>
      <c r="D108" s="12">
        <v>24810915537</v>
      </c>
      <c r="E108" s="13">
        <f t="shared" si="48"/>
        <v>0.97338704760357897</v>
      </c>
      <c r="F108" s="12">
        <v>24810915537</v>
      </c>
      <c r="G108" s="13">
        <f t="shared" si="49"/>
        <v>0.97338704760357897</v>
      </c>
      <c r="H108" s="14">
        <v>31076611000</v>
      </c>
      <c r="I108" s="12">
        <v>30179611000</v>
      </c>
      <c r="J108" s="12">
        <v>29557259775</v>
      </c>
      <c r="K108" s="13">
        <f t="shared" si="50"/>
        <v>0.97937842124605246</v>
      </c>
      <c r="L108" s="12">
        <v>27543442624</v>
      </c>
      <c r="M108" s="13">
        <f t="shared" si="51"/>
        <v>0.91265068406613992</v>
      </c>
      <c r="N108" s="14">
        <v>34340432000</v>
      </c>
      <c r="O108" s="12">
        <v>35190611002</v>
      </c>
      <c r="P108" s="12">
        <v>34472607054</v>
      </c>
      <c r="Q108" s="13">
        <f t="shared" si="52"/>
        <v>0.979596718341742</v>
      </c>
      <c r="R108" s="12">
        <v>33181612767</v>
      </c>
      <c r="S108" s="13">
        <f t="shared" si="53"/>
        <v>0.94291095898034216</v>
      </c>
      <c r="T108" s="14">
        <v>48284394000</v>
      </c>
      <c r="U108" s="12">
        <v>48719341433</v>
      </c>
      <c r="V108" s="12">
        <v>46074705358</v>
      </c>
      <c r="W108" s="13">
        <f t="shared" si="54"/>
        <v>0.94571691658359203</v>
      </c>
      <c r="X108" s="12">
        <v>42928612067</v>
      </c>
      <c r="Y108" s="13">
        <f t="shared" si="55"/>
        <v>0.88114105823939448</v>
      </c>
      <c r="Z108" s="14">
        <v>73797890000</v>
      </c>
      <c r="AA108" s="12">
        <v>73558280320</v>
      </c>
      <c r="AB108" s="12">
        <v>51294294528</v>
      </c>
      <c r="AC108" s="13">
        <f t="shared" si="30"/>
        <v>0.69732862574892773</v>
      </c>
      <c r="AD108" s="12">
        <v>47766444088</v>
      </c>
      <c r="AE108" s="13">
        <f t="shared" si="38"/>
        <v>0.64936868942832837</v>
      </c>
      <c r="AF108" s="14">
        <v>56431283000</v>
      </c>
      <c r="AG108" s="12">
        <v>56431283000</v>
      </c>
      <c r="AH108" s="12">
        <v>55680567530</v>
      </c>
      <c r="AI108" s="13">
        <f t="shared" si="32"/>
        <v>0.98669682080416288</v>
      </c>
      <c r="AJ108" s="12">
        <v>52655932660</v>
      </c>
      <c r="AK108" s="13">
        <f t="shared" si="39"/>
        <v>0.9330982721055624</v>
      </c>
      <c r="AL108" s="14">
        <v>59252526000</v>
      </c>
      <c r="AM108" s="12">
        <v>59252526000</v>
      </c>
      <c r="AN108" s="12">
        <v>58478202740</v>
      </c>
      <c r="AO108" s="13">
        <f t="shared" si="40"/>
        <v>0.98693181013076137</v>
      </c>
      <c r="AP108" s="12">
        <v>54364050685</v>
      </c>
      <c r="AQ108" s="13">
        <f t="shared" si="41"/>
        <v>0.91749760482785159</v>
      </c>
      <c r="AR108" s="14">
        <v>62765393000</v>
      </c>
      <c r="AS108" s="12">
        <v>62765393000</v>
      </c>
      <c r="AT108" s="12">
        <v>61266130951</v>
      </c>
      <c r="AU108" s="13">
        <f t="shared" si="42"/>
        <v>0.97611323728985488</v>
      </c>
      <c r="AV108" s="12">
        <v>56800881964</v>
      </c>
      <c r="AW108" s="13">
        <f t="shared" si="43"/>
        <v>0.90497134247211675</v>
      </c>
      <c r="AX108" s="14">
        <v>66188634000</v>
      </c>
      <c r="AY108" s="12">
        <v>63951148350</v>
      </c>
      <c r="AZ108" s="12">
        <v>59687990199</v>
      </c>
      <c r="BA108" s="13">
        <f t="shared" si="56"/>
        <v>0.93333726975991038</v>
      </c>
      <c r="BB108" s="12">
        <v>52577320542</v>
      </c>
      <c r="BC108" s="15">
        <f t="shared" si="44"/>
        <v>0.82214818495905873</v>
      </c>
      <c r="BD108" s="14">
        <v>59767510000</v>
      </c>
      <c r="BE108" s="12">
        <v>60254550711</v>
      </c>
      <c r="BF108" s="12">
        <v>59731473576</v>
      </c>
      <c r="BG108" s="13">
        <f t="shared" si="34"/>
        <v>0.99131887751501391</v>
      </c>
      <c r="BH108" s="12">
        <v>54513294225</v>
      </c>
      <c r="BI108" s="15">
        <f t="shared" si="45"/>
        <v>0.90471663271481528</v>
      </c>
      <c r="BJ108" s="14">
        <v>65259978000</v>
      </c>
      <c r="BK108" s="12">
        <v>66943438199</v>
      </c>
      <c r="BL108" s="12">
        <v>65248758792</v>
      </c>
      <c r="BM108" s="13">
        <f t="shared" si="35"/>
        <v>0.97468490635389393</v>
      </c>
      <c r="BN108" s="12">
        <v>61595964842</v>
      </c>
      <c r="BO108" s="15">
        <f t="shared" si="46"/>
        <v>0.92011952924939733</v>
      </c>
      <c r="BP108" s="14">
        <v>67458700000</v>
      </c>
      <c r="BQ108" s="12">
        <v>70259784000</v>
      </c>
      <c r="BR108" s="12">
        <v>69234846843</v>
      </c>
      <c r="BS108" s="13">
        <f t="shared" si="36"/>
        <v>0.98541217893581912</v>
      </c>
      <c r="BT108" s="12">
        <v>65220689960</v>
      </c>
      <c r="BU108" s="15">
        <f t="shared" si="47"/>
        <v>0.9282791128421346</v>
      </c>
      <c r="BV108" s="43">
        <v>73477000000</v>
      </c>
      <c r="BW108" s="43">
        <v>75867079936</v>
      </c>
      <c r="BX108" s="43">
        <v>75490897882</v>
      </c>
      <c r="BY108" s="13">
        <v>0.99504156408395661</v>
      </c>
      <c r="BZ108" s="43">
        <v>72045644646</v>
      </c>
      <c r="CA108" s="15">
        <v>0.94962986194771581</v>
      </c>
    </row>
    <row r="109" spans="1:79" ht="14.25" customHeight="1" x14ac:dyDescent="0.25">
      <c r="A109" s="16" t="s">
        <v>20</v>
      </c>
      <c r="B109" s="17">
        <v>19009260000</v>
      </c>
      <c r="C109" s="20">
        <v>19009260000</v>
      </c>
      <c r="D109" s="20">
        <v>18455142531</v>
      </c>
      <c r="E109" s="21">
        <f t="shared" si="48"/>
        <v>0.97085012941061355</v>
      </c>
      <c r="F109" s="20">
        <v>18455142531</v>
      </c>
      <c r="G109" s="21">
        <f t="shared" si="49"/>
        <v>0.97085012941061355</v>
      </c>
      <c r="H109" s="22">
        <v>19462611000</v>
      </c>
      <c r="I109" s="20">
        <v>19573611000</v>
      </c>
      <c r="J109" s="20">
        <v>19324887170</v>
      </c>
      <c r="K109" s="21">
        <f t="shared" si="50"/>
        <v>0.98729290011945159</v>
      </c>
      <c r="L109" s="20">
        <v>19282645644</v>
      </c>
      <c r="M109" s="21">
        <f t="shared" si="51"/>
        <v>0.98513481462362773</v>
      </c>
      <c r="N109" s="22">
        <v>19423432000</v>
      </c>
      <c r="O109" s="20">
        <v>19973663569</v>
      </c>
      <c r="P109" s="20">
        <v>19735020380</v>
      </c>
      <c r="Q109" s="21">
        <f t="shared" si="52"/>
        <v>0.98805210730742532</v>
      </c>
      <c r="R109" s="20">
        <v>19593815678</v>
      </c>
      <c r="S109" s="21">
        <f t="shared" si="53"/>
        <v>0.98098256287897323</v>
      </c>
      <c r="T109" s="22">
        <v>22155894000</v>
      </c>
      <c r="U109" s="20">
        <v>22155894000</v>
      </c>
      <c r="V109" s="20">
        <v>20816926277</v>
      </c>
      <c r="W109" s="21">
        <f t="shared" si="54"/>
        <v>0.9395660710869983</v>
      </c>
      <c r="X109" s="20">
        <v>20577927736</v>
      </c>
      <c r="Y109" s="21">
        <f t="shared" si="55"/>
        <v>0.92877893963565628</v>
      </c>
      <c r="Z109" s="22">
        <v>23960968000</v>
      </c>
      <c r="AA109" s="20">
        <v>23721358320</v>
      </c>
      <c r="AB109" s="20">
        <v>21735675580</v>
      </c>
      <c r="AC109" s="21">
        <f t="shared" si="30"/>
        <v>0.91629135594963684</v>
      </c>
      <c r="AD109" s="20">
        <v>21366401434</v>
      </c>
      <c r="AE109" s="21">
        <f t="shared" si="38"/>
        <v>0.90072419739916476</v>
      </c>
      <c r="AF109" s="22">
        <v>23507752000</v>
      </c>
      <c r="AG109" s="20">
        <v>23507752000</v>
      </c>
      <c r="AH109" s="20">
        <v>22980224812</v>
      </c>
      <c r="AI109" s="21">
        <f t="shared" si="32"/>
        <v>0.97755943707420434</v>
      </c>
      <c r="AJ109" s="20">
        <v>22464364025</v>
      </c>
      <c r="AK109" s="21">
        <f t="shared" si="39"/>
        <v>0.95561515303547528</v>
      </c>
      <c r="AL109" s="22">
        <v>24976718000</v>
      </c>
      <c r="AM109" s="20">
        <v>24976718000</v>
      </c>
      <c r="AN109" s="20">
        <v>24320029616</v>
      </c>
      <c r="AO109" s="21">
        <f t="shared" si="40"/>
        <v>0.97370797940706222</v>
      </c>
      <c r="AP109" s="20">
        <v>23885657949</v>
      </c>
      <c r="AQ109" s="21">
        <f t="shared" si="41"/>
        <v>0.95631691677825725</v>
      </c>
      <c r="AR109" s="22">
        <v>26734875000</v>
      </c>
      <c r="AS109" s="20">
        <v>26734875000</v>
      </c>
      <c r="AT109" s="20">
        <v>25330582123</v>
      </c>
      <c r="AU109" s="21">
        <f t="shared" si="42"/>
        <v>0.94747337038231894</v>
      </c>
      <c r="AV109" s="20">
        <v>24903467596</v>
      </c>
      <c r="AW109" s="21">
        <f t="shared" si="43"/>
        <v>0.93149743905666293</v>
      </c>
      <c r="AX109" s="22">
        <v>27956131000</v>
      </c>
      <c r="AY109" s="20">
        <v>27761151000</v>
      </c>
      <c r="AZ109" s="20">
        <v>26849762168</v>
      </c>
      <c r="BA109" s="21">
        <f t="shared" si="56"/>
        <v>0.96717035140221674</v>
      </c>
      <c r="BB109" s="20">
        <v>26317966462</v>
      </c>
      <c r="BC109" s="23">
        <f t="shared" si="44"/>
        <v>0.94801423982744804</v>
      </c>
      <c r="BD109" s="22">
        <v>28321510000</v>
      </c>
      <c r="BE109" s="20">
        <v>28852550711</v>
      </c>
      <c r="BF109" s="20">
        <v>28548633615</v>
      </c>
      <c r="BG109" s="21">
        <f t="shared" si="34"/>
        <v>0.9894665432167794</v>
      </c>
      <c r="BH109" s="20">
        <v>28171844244</v>
      </c>
      <c r="BI109" s="23">
        <f t="shared" si="45"/>
        <v>0.97640740765631917</v>
      </c>
      <c r="BJ109" s="22">
        <v>32915918000</v>
      </c>
      <c r="BK109" s="20">
        <v>32915918000</v>
      </c>
      <c r="BL109" s="20">
        <v>31870215788</v>
      </c>
      <c r="BM109" s="21">
        <f t="shared" si="35"/>
        <v>0.96823110897286835</v>
      </c>
      <c r="BN109" s="20">
        <v>31442212605</v>
      </c>
      <c r="BO109" s="23">
        <f t="shared" si="46"/>
        <v>0.95522818488610894</v>
      </c>
      <c r="BP109" s="22">
        <v>33427165000</v>
      </c>
      <c r="BQ109" s="20">
        <v>34928249000</v>
      </c>
      <c r="BR109" s="20">
        <v>34880778629</v>
      </c>
      <c r="BS109" s="21">
        <f t="shared" si="36"/>
        <v>0.99864091752781536</v>
      </c>
      <c r="BT109" s="20">
        <v>34531924233</v>
      </c>
      <c r="BU109" s="23">
        <f t="shared" si="47"/>
        <v>0.98865317391089369</v>
      </c>
      <c r="BV109" s="45">
        <v>37085000000</v>
      </c>
      <c r="BW109" s="45">
        <v>39443421006</v>
      </c>
      <c r="BX109" s="45">
        <v>39273493157</v>
      </c>
      <c r="BY109" s="21">
        <v>0.99569185824489836</v>
      </c>
      <c r="BZ109" s="45">
        <v>38917373847</v>
      </c>
      <c r="CA109" s="23">
        <v>0.98666324711236431</v>
      </c>
    </row>
    <row r="110" spans="1:79" ht="14.25" customHeight="1" x14ac:dyDescent="0.25">
      <c r="A110" s="16" t="s">
        <v>22</v>
      </c>
      <c r="B110" s="17">
        <v>6480000000</v>
      </c>
      <c r="C110" s="20">
        <v>6480000000</v>
      </c>
      <c r="D110" s="20">
        <v>6355773006</v>
      </c>
      <c r="E110" s="21">
        <f t="shared" si="48"/>
        <v>0.98082916759259264</v>
      </c>
      <c r="F110" s="20">
        <v>6355773006</v>
      </c>
      <c r="G110" s="21">
        <f t="shared" si="49"/>
        <v>0.98082916759259264</v>
      </c>
      <c r="H110" s="22">
        <v>11614000000</v>
      </c>
      <c r="I110" s="20">
        <v>10606000000</v>
      </c>
      <c r="J110" s="20">
        <v>10232372605</v>
      </c>
      <c r="K110" s="21">
        <f t="shared" si="50"/>
        <v>0.9647720728832736</v>
      </c>
      <c r="L110" s="20">
        <v>8260796980</v>
      </c>
      <c r="M110" s="21">
        <f t="shared" si="51"/>
        <v>0.77887959456911182</v>
      </c>
      <c r="N110" s="22">
        <v>14917000000</v>
      </c>
      <c r="O110" s="20">
        <v>15216947433</v>
      </c>
      <c r="P110" s="20">
        <v>14737586674</v>
      </c>
      <c r="Q110" s="21">
        <f t="shared" si="52"/>
        <v>0.96849823125757528</v>
      </c>
      <c r="R110" s="20">
        <v>13587797089</v>
      </c>
      <c r="S110" s="21">
        <f t="shared" si="53"/>
        <v>0.89293842597714645</v>
      </c>
      <c r="T110" s="22">
        <v>26128500000</v>
      </c>
      <c r="U110" s="20">
        <v>26563447433</v>
      </c>
      <c r="V110" s="20">
        <v>25257779081</v>
      </c>
      <c r="W110" s="21">
        <f t="shared" si="54"/>
        <v>0.95084717993425971</v>
      </c>
      <c r="X110" s="20">
        <v>22350684331</v>
      </c>
      <c r="Y110" s="21">
        <f t="shared" si="55"/>
        <v>0.84140751637656608</v>
      </c>
      <c r="Z110" s="22">
        <v>49836922000</v>
      </c>
      <c r="AA110" s="20">
        <v>49836922000</v>
      </c>
      <c r="AB110" s="20">
        <v>29558618948</v>
      </c>
      <c r="AC110" s="21">
        <f t="shared" si="30"/>
        <v>0.5931068324805453</v>
      </c>
      <c r="AD110" s="20">
        <v>26400042654</v>
      </c>
      <c r="AE110" s="21">
        <f t="shared" si="38"/>
        <v>0.52972859467524902</v>
      </c>
      <c r="AF110" s="22">
        <v>32923531000</v>
      </c>
      <c r="AG110" s="20">
        <v>32923531000</v>
      </c>
      <c r="AH110" s="20">
        <v>32700342718</v>
      </c>
      <c r="AI110" s="21">
        <f t="shared" si="32"/>
        <v>0.99322101016443221</v>
      </c>
      <c r="AJ110" s="20">
        <v>30191568635</v>
      </c>
      <c r="AK110" s="21">
        <f t="shared" si="39"/>
        <v>0.9170209791592524</v>
      </c>
      <c r="AL110" s="22">
        <v>34275808000</v>
      </c>
      <c r="AM110" s="20">
        <v>34275808000</v>
      </c>
      <c r="AN110" s="20">
        <v>34158173124</v>
      </c>
      <c r="AO110" s="21">
        <f t="shared" si="40"/>
        <v>0.99656799116157957</v>
      </c>
      <c r="AP110" s="20">
        <v>30478392736</v>
      </c>
      <c r="AQ110" s="21">
        <f t="shared" si="41"/>
        <v>0.88921004388868086</v>
      </c>
      <c r="AR110" s="22">
        <v>36030518000</v>
      </c>
      <c r="AS110" s="20">
        <v>36030518000</v>
      </c>
      <c r="AT110" s="20">
        <v>35935548828</v>
      </c>
      <c r="AU110" s="21">
        <f t="shared" si="42"/>
        <v>0.99736420186909336</v>
      </c>
      <c r="AV110" s="20">
        <v>31897414368</v>
      </c>
      <c r="AW110" s="21">
        <f t="shared" si="43"/>
        <v>0.88528880900352303</v>
      </c>
      <c r="AX110" s="22">
        <v>38232503000</v>
      </c>
      <c r="AY110" s="20">
        <v>36189997350</v>
      </c>
      <c r="AZ110" s="20">
        <v>32838228031</v>
      </c>
      <c r="BA110" s="21">
        <f t="shared" si="56"/>
        <v>0.90738409603669123</v>
      </c>
      <c r="BB110" s="20">
        <v>26259354080</v>
      </c>
      <c r="BC110" s="23">
        <f t="shared" si="44"/>
        <v>0.72559701582846348</v>
      </c>
      <c r="BD110" s="22">
        <v>31446000000</v>
      </c>
      <c r="BE110" s="20">
        <v>31402000000</v>
      </c>
      <c r="BF110" s="20">
        <v>31182839961</v>
      </c>
      <c r="BG110" s="21">
        <f t="shared" si="34"/>
        <v>0.99302082545697723</v>
      </c>
      <c r="BH110" s="20">
        <v>26341449981</v>
      </c>
      <c r="BI110" s="23">
        <f t="shared" si="45"/>
        <v>0.83884625122603651</v>
      </c>
      <c r="BJ110" s="22">
        <v>32344060000</v>
      </c>
      <c r="BK110" s="20">
        <v>34027520199</v>
      </c>
      <c r="BL110" s="20">
        <v>33378543004</v>
      </c>
      <c r="BM110" s="21">
        <f t="shared" si="35"/>
        <v>0.98092787275697302</v>
      </c>
      <c r="BN110" s="20">
        <v>30153752237</v>
      </c>
      <c r="BO110" s="23">
        <f t="shared" si="46"/>
        <v>0.8861577940635873</v>
      </c>
      <c r="BP110" s="22">
        <v>34031535000</v>
      </c>
      <c r="BQ110" s="20">
        <v>35331535000</v>
      </c>
      <c r="BR110" s="20">
        <v>34354068214</v>
      </c>
      <c r="BS110" s="21">
        <f t="shared" si="36"/>
        <v>0.97233443760651783</v>
      </c>
      <c r="BT110" s="20">
        <v>30688765727</v>
      </c>
      <c r="BU110" s="23">
        <f t="shared" si="47"/>
        <v>0.86859418157178847</v>
      </c>
      <c r="BV110" s="45">
        <v>36392000000</v>
      </c>
      <c r="BW110" s="45">
        <v>36423658930</v>
      </c>
      <c r="BX110" s="45">
        <v>36217404725</v>
      </c>
      <c r="BY110" s="21">
        <v>0.99433735623880115</v>
      </c>
      <c r="BZ110" s="45">
        <v>33128270799</v>
      </c>
      <c r="CA110" s="23">
        <v>0.90952616437208655</v>
      </c>
    </row>
    <row r="111" spans="1:79" ht="14.25" customHeight="1" x14ac:dyDescent="0.25">
      <c r="A111" s="11" t="s">
        <v>56</v>
      </c>
      <c r="B111" s="17">
        <v>268348213000</v>
      </c>
      <c r="C111" s="20">
        <v>257518386793</v>
      </c>
      <c r="D111" s="20">
        <v>196434607021</v>
      </c>
      <c r="E111" s="21">
        <f t="shared" si="48"/>
        <v>0.76279837516572846</v>
      </c>
      <c r="F111" s="20">
        <v>119543999958</v>
      </c>
      <c r="G111" s="21">
        <f t="shared" si="49"/>
        <v>0.4642153962159315</v>
      </c>
      <c r="H111" s="22">
        <v>162758011000</v>
      </c>
      <c r="I111" s="20">
        <v>164224843590</v>
      </c>
      <c r="J111" s="20">
        <v>129794950763</v>
      </c>
      <c r="K111" s="21">
        <f t="shared" si="50"/>
        <v>0.79034906001824612</v>
      </c>
      <c r="L111" s="20">
        <v>82193180424</v>
      </c>
      <c r="M111" s="21">
        <f t="shared" si="51"/>
        <v>0.50049175646774624</v>
      </c>
      <c r="N111" s="22">
        <v>185260618000</v>
      </c>
      <c r="O111" s="20">
        <v>176105004981</v>
      </c>
      <c r="P111" s="20">
        <v>158829783122</v>
      </c>
      <c r="Q111" s="21">
        <f t="shared" si="52"/>
        <v>0.90190385639031767</v>
      </c>
      <c r="R111" s="20">
        <v>99915561118</v>
      </c>
      <c r="S111" s="21">
        <f t="shared" si="53"/>
        <v>0.56736355181262399</v>
      </c>
      <c r="T111" s="22">
        <v>179428241000</v>
      </c>
      <c r="U111" s="20">
        <v>179428241000</v>
      </c>
      <c r="V111" s="20">
        <v>155950381873</v>
      </c>
      <c r="W111" s="21">
        <f t="shared" si="54"/>
        <v>0.86915181804072861</v>
      </c>
      <c r="X111" s="20">
        <v>105539676785</v>
      </c>
      <c r="Y111" s="21">
        <f t="shared" si="55"/>
        <v>0.58819991879093325</v>
      </c>
      <c r="Z111" s="22">
        <v>224720224000</v>
      </c>
      <c r="AA111" s="20">
        <v>40140844686</v>
      </c>
      <c r="AB111" s="20">
        <v>39950156726</v>
      </c>
      <c r="AC111" s="21">
        <f t="shared" si="30"/>
        <v>0.9952495279685406</v>
      </c>
      <c r="AD111" s="20">
        <v>39902535845</v>
      </c>
      <c r="AE111" s="21">
        <f t="shared" si="38"/>
        <v>0.99406318320244225</v>
      </c>
      <c r="AF111" s="22">
        <v>3233696000</v>
      </c>
      <c r="AG111" s="20">
        <v>3233696000</v>
      </c>
      <c r="AH111" s="20">
        <v>2885877041</v>
      </c>
      <c r="AI111" s="21">
        <f t="shared" si="32"/>
        <v>0.89243919063511223</v>
      </c>
      <c r="AJ111" s="20">
        <v>2475132675</v>
      </c>
      <c r="AK111" s="21">
        <f t="shared" si="39"/>
        <v>0.76541909783727347</v>
      </c>
      <c r="AL111" s="22">
        <v>9754600000</v>
      </c>
      <c r="AM111" s="20">
        <v>9601600000</v>
      </c>
      <c r="AN111" s="20">
        <v>7882195667</v>
      </c>
      <c r="AO111" s="21">
        <f t="shared" si="40"/>
        <v>0.82092522777453758</v>
      </c>
      <c r="AP111" s="20">
        <v>5857865667</v>
      </c>
      <c r="AQ111" s="21">
        <f t="shared" si="41"/>
        <v>0.61009265820279956</v>
      </c>
      <c r="AR111" s="22"/>
      <c r="AS111" s="20"/>
      <c r="AT111" s="20"/>
      <c r="AU111" s="21"/>
      <c r="AV111" s="20"/>
      <c r="AW111" s="21"/>
      <c r="AX111" s="22"/>
      <c r="AY111" s="20"/>
      <c r="AZ111" s="20"/>
      <c r="BA111" s="21"/>
      <c r="BB111" s="20"/>
      <c r="BC111" s="23"/>
      <c r="BD111" s="22"/>
      <c r="BE111" s="20"/>
      <c r="BF111" s="20"/>
      <c r="BG111" s="21"/>
      <c r="BH111" s="20"/>
      <c r="BI111" s="23"/>
      <c r="BJ111" s="22"/>
      <c r="BK111" s="20"/>
      <c r="BL111" s="20"/>
      <c r="BM111" s="21"/>
      <c r="BN111" s="20"/>
      <c r="BO111" s="23"/>
      <c r="BP111" s="22"/>
      <c r="BQ111" s="20"/>
      <c r="BR111" s="20"/>
      <c r="BS111" s="21"/>
      <c r="BT111" s="20"/>
      <c r="BU111" s="23"/>
      <c r="BV111" s="45">
        <v>0</v>
      </c>
      <c r="BW111" s="45">
        <v>0</v>
      </c>
      <c r="BX111" s="45">
        <v>0</v>
      </c>
      <c r="BY111" s="21">
        <v>0</v>
      </c>
      <c r="BZ111" s="45">
        <v>0</v>
      </c>
      <c r="CA111" s="23">
        <v>0</v>
      </c>
    </row>
    <row r="112" spans="1:79" ht="14.25" customHeight="1" x14ac:dyDescent="0.25">
      <c r="A112" s="16" t="s">
        <v>20</v>
      </c>
      <c r="B112" s="17">
        <v>6473428000</v>
      </c>
      <c r="C112" s="20">
        <v>6748725055</v>
      </c>
      <c r="D112" s="20">
        <v>6126787011</v>
      </c>
      <c r="E112" s="21">
        <f t="shared" si="48"/>
        <v>0.90784362395394691</v>
      </c>
      <c r="F112" s="20">
        <v>5535647258</v>
      </c>
      <c r="G112" s="21">
        <f t="shared" si="49"/>
        <v>0.82025081965648394</v>
      </c>
      <c r="H112" s="22">
        <v>5823667000</v>
      </c>
      <c r="I112" s="20">
        <v>5910420449</v>
      </c>
      <c r="J112" s="20">
        <v>5839973547</v>
      </c>
      <c r="K112" s="21">
        <f t="shared" si="50"/>
        <v>0.9880808983712962</v>
      </c>
      <c r="L112" s="20">
        <v>5225660126</v>
      </c>
      <c r="M112" s="21">
        <f t="shared" si="51"/>
        <v>0.8841435513922099</v>
      </c>
      <c r="N112" s="22">
        <v>8180697000</v>
      </c>
      <c r="O112" s="20">
        <v>9680697000</v>
      </c>
      <c r="P112" s="20">
        <v>8801517964</v>
      </c>
      <c r="Q112" s="21">
        <f t="shared" si="52"/>
        <v>0.90918225867414304</v>
      </c>
      <c r="R112" s="20">
        <v>6086015028</v>
      </c>
      <c r="S112" s="21">
        <f t="shared" si="53"/>
        <v>0.62867529352483609</v>
      </c>
      <c r="T112" s="22">
        <v>12177241000</v>
      </c>
      <c r="U112" s="20">
        <v>12177241000</v>
      </c>
      <c r="V112" s="20">
        <v>8822996962</v>
      </c>
      <c r="W112" s="21">
        <f t="shared" si="54"/>
        <v>0.72454811085696669</v>
      </c>
      <c r="X112" s="20">
        <v>7873803099</v>
      </c>
      <c r="Y112" s="21">
        <f t="shared" si="55"/>
        <v>0.64659992349662787</v>
      </c>
      <c r="Z112" s="22">
        <v>13677527000</v>
      </c>
      <c r="AA112" s="20">
        <v>9282606269</v>
      </c>
      <c r="AB112" s="20">
        <v>9091918309</v>
      </c>
      <c r="AC112" s="21">
        <f t="shared" si="30"/>
        <v>0.97945749776796875</v>
      </c>
      <c r="AD112" s="20">
        <v>9044297428</v>
      </c>
      <c r="AE112" s="21">
        <f t="shared" si="38"/>
        <v>0.97432737809898806</v>
      </c>
      <c r="AF112" s="22">
        <v>3233696000</v>
      </c>
      <c r="AG112" s="20">
        <v>3233696000</v>
      </c>
      <c r="AH112" s="20">
        <v>2885877041</v>
      </c>
      <c r="AI112" s="21">
        <f t="shared" si="32"/>
        <v>0.89243919063511223</v>
      </c>
      <c r="AJ112" s="20">
        <v>2475132675</v>
      </c>
      <c r="AK112" s="21">
        <f t="shared" si="39"/>
        <v>0.76541909783727347</v>
      </c>
      <c r="AL112" s="22">
        <v>9754600000</v>
      </c>
      <c r="AM112" s="20">
        <v>9601600000</v>
      </c>
      <c r="AN112" s="20">
        <v>7882195667</v>
      </c>
      <c r="AO112" s="21">
        <f t="shared" si="40"/>
        <v>0.82092522777453758</v>
      </c>
      <c r="AP112" s="20">
        <v>5857865667</v>
      </c>
      <c r="AQ112" s="21">
        <f t="shared" si="41"/>
        <v>0.61009265820279956</v>
      </c>
      <c r="AR112" s="22"/>
      <c r="AS112" s="20"/>
      <c r="AT112" s="20"/>
      <c r="AU112" s="21"/>
      <c r="AV112" s="20"/>
      <c r="AW112" s="21"/>
      <c r="AX112" s="22"/>
      <c r="AY112" s="20"/>
      <c r="AZ112" s="20"/>
      <c r="BA112" s="21"/>
      <c r="BB112" s="20"/>
      <c r="BC112" s="23"/>
      <c r="BD112" s="22"/>
      <c r="BE112" s="20"/>
      <c r="BF112" s="20"/>
      <c r="BG112" s="21"/>
      <c r="BH112" s="20"/>
      <c r="BI112" s="23"/>
      <c r="BJ112" s="22"/>
      <c r="BK112" s="20"/>
      <c r="BL112" s="20"/>
      <c r="BM112" s="21"/>
      <c r="BN112" s="20"/>
      <c r="BO112" s="23"/>
      <c r="BP112" s="22"/>
      <c r="BQ112" s="20"/>
      <c r="BR112" s="20"/>
      <c r="BS112" s="21"/>
      <c r="BT112" s="20"/>
      <c r="BU112" s="23"/>
      <c r="BV112" s="45">
        <v>0</v>
      </c>
      <c r="BW112" s="45">
        <v>0</v>
      </c>
      <c r="BX112" s="45">
        <v>0</v>
      </c>
      <c r="BY112" s="21">
        <v>0</v>
      </c>
      <c r="BZ112" s="45">
        <v>0</v>
      </c>
      <c r="CA112" s="23">
        <v>0</v>
      </c>
    </row>
    <row r="113" spans="1:79" ht="14.25" customHeight="1" x14ac:dyDescent="0.25">
      <c r="A113" s="16" t="s">
        <v>27</v>
      </c>
      <c r="B113" s="17"/>
      <c r="C113" s="20"/>
      <c r="D113" s="20"/>
      <c r="E113" s="21"/>
      <c r="F113" s="20"/>
      <c r="G113" s="21"/>
      <c r="H113" s="22"/>
      <c r="I113" s="20"/>
      <c r="J113" s="20"/>
      <c r="K113" s="21"/>
      <c r="L113" s="20"/>
      <c r="M113" s="21"/>
      <c r="N113" s="22"/>
      <c r="O113" s="20"/>
      <c r="P113" s="20"/>
      <c r="Q113" s="21"/>
      <c r="R113" s="20"/>
      <c r="S113" s="21"/>
      <c r="T113" s="22"/>
      <c r="U113" s="20"/>
      <c r="V113" s="20"/>
      <c r="W113" s="21"/>
      <c r="X113" s="20"/>
      <c r="Y113" s="21"/>
      <c r="Z113" s="22"/>
      <c r="AA113" s="20"/>
      <c r="AB113" s="20"/>
      <c r="AC113" s="21"/>
      <c r="AD113" s="20"/>
      <c r="AE113" s="21"/>
      <c r="AF113" s="22"/>
      <c r="AG113" s="20"/>
      <c r="AH113" s="20"/>
      <c r="AI113" s="21"/>
      <c r="AJ113" s="20"/>
      <c r="AK113" s="21"/>
      <c r="AL113" s="22"/>
      <c r="AM113" s="20"/>
      <c r="AN113" s="20"/>
      <c r="AO113" s="21"/>
      <c r="AP113" s="20"/>
      <c r="AQ113" s="21"/>
      <c r="AR113" s="22"/>
      <c r="AS113" s="20"/>
      <c r="AT113" s="20"/>
      <c r="AU113" s="21"/>
      <c r="AV113" s="20"/>
      <c r="AW113" s="21"/>
      <c r="AX113" s="22"/>
      <c r="AY113" s="20"/>
      <c r="AZ113" s="20"/>
      <c r="BA113" s="21"/>
      <c r="BB113" s="20"/>
      <c r="BC113" s="23"/>
      <c r="BD113" s="22"/>
      <c r="BE113" s="20"/>
      <c r="BF113" s="20"/>
      <c r="BG113" s="21"/>
      <c r="BH113" s="20"/>
      <c r="BI113" s="23"/>
      <c r="BJ113" s="22"/>
      <c r="BK113" s="20"/>
      <c r="BL113" s="20"/>
      <c r="BM113" s="21"/>
      <c r="BN113" s="20"/>
      <c r="BO113" s="23"/>
      <c r="BP113" s="22"/>
      <c r="BQ113" s="20"/>
      <c r="BR113" s="20"/>
      <c r="BS113" s="21"/>
      <c r="BT113" s="20"/>
      <c r="BU113" s="23"/>
      <c r="BV113" s="45">
        <v>0</v>
      </c>
      <c r="BW113" s="45">
        <v>0</v>
      </c>
      <c r="BX113" s="45">
        <v>0</v>
      </c>
      <c r="BY113" s="21">
        <v>0</v>
      </c>
      <c r="BZ113" s="45">
        <v>0</v>
      </c>
      <c r="CA113" s="23">
        <v>0</v>
      </c>
    </row>
    <row r="114" spans="1:79" ht="14.25" customHeight="1" x14ac:dyDescent="0.25">
      <c r="A114" s="16" t="s">
        <v>22</v>
      </c>
      <c r="B114" s="17">
        <v>261874785000</v>
      </c>
      <c r="C114" s="20">
        <v>250769661738</v>
      </c>
      <c r="D114" s="20">
        <v>190307820010</v>
      </c>
      <c r="E114" s="21">
        <f t="shared" si="48"/>
        <v>0.75889491053678759</v>
      </c>
      <c r="F114" s="20">
        <v>114008352700</v>
      </c>
      <c r="G114" s="21">
        <f t="shared" si="49"/>
        <v>0.4546337539790361</v>
      </c>
      <c r="H114" s="22">
        <v>156934344000</v>
      </c>
      <c r="I114" s="20">
        <v>158314423141</v>
      </c>
      <c r="J114" s="20">
        <v>123954977216</v>
      </c>
      <c r="K114" s="21">
        <f t="shared" si="50"/>
        <v>0.78296705225399232</v>
      </c>
      <c r="L114" s="20">
        <v>76967520298</v>
      </c>
      <c r="M114" s="21">
        <f t="shared" si="51"/>
        <v>0.48616871900199649</v>
      </c>
      <c r="N114" s="22">
        <v>177079921000</v>
      </c>
      <c r="O114" s="20">
        <v>166424307981</v>
      </c>
      <c r="P114" s="20">
        <v>150028265158</v>
      </c>
      <c r="Q114" s="21">
        <f t="shared" si="52"/>
        <v>0.90148048069473197</v>
      </c>
      <c r="R114" s="20">
        <v>93829546090</v>
      </c>
      <c r="S114" s="21">
        <f t="shared" si="53"/>
        <v>0.5637971233187411</v>
      </c>
      <c r="T114" s="22">
        <v>167251000000</v>
      </c>
      <c r="U114" s="20">
        <v>167251000000</v>
      </c>
      <c r="V114" s="20">
        <v>147127384911</v>
      </c>
      <c r="W114" s="21">
        <f t="shared" si="54"/>
        <v>0.87968015085709506</v>
      </c>
      <c r="X114" s="20">
        <v>97665873686</v>
      </c>
      <c r="Y114" s="21">
        <f t="shared" si="55"/>
        <v>0.58394792070600476</v>
      </c>
      <c r="Z114" s="22">
        <v>211042697000</v>
      </c>
      <c r="AA114" s="20">
        <v>30858238417</v>
      </c>
      <c r="AB114" s="20">
        <v>30858238417</v>
      </c>
      <c r="AC114" s="21">
        <f t="shared" ref="AC114:AC140" si="57">+AB114/AA114</f>
        <v>1</v>
      </c>
      <c r="AD114" s="20">
        <v>30858238417</v>
      </c>
      <c r="AE114" s="21">
        <f t="shared" si="38"/>
        <v>1</v>
      </c>
      <c r="AF114" s="22"/>
      <c r="AG114" s="20"/>
      <c r="AH114" s="20"/>
      <c r="AI114" s="21"/>
      <c r="AJ114" s="20"/>
      <c r="AK114" s="21"/>
      <c r="AL114" s="22"/>
      <c r="AM114" s="20"/>
      <c r="AN114" s="20"/>
      <c r="AO114" s="21"/>
      <c r="AP114" s="20"/>
      <c r="AQ114" s="21"/>
      <c r="AR114" s="22"/>
      <c r="AS114" s="20"/>
      <c r="AT114" s="20"/>
      <c r="AU114" s="21"/>
      <c r="AV114" s="20"/>
      <c r="AW114" s="21"/>
      <c r="AX114" s="22"/>
      <c r="AY114" s="20"/>
      <c r="AZ114" s="20"/>
      <c r="BA114" s="21"/>
      <c r="BB114" s="20"/>
      <c r="BC114" s="23"/>
      <c r="BD114" s="22"/>
      <c r="BE114" s="20"/>
      <c r="BF114" s="20"/>
      <c r="BG114" s="21"/>
      <c r="BH114" s="20"/>
      <c r="BI114" s="23"/>
      <c r="BJ114" s="22"/>
      <c r="BK114" s="20"/>
      <c r="BL114" s="20"/>
      <c r="BM114" s="21"/>
      <c r="BN114" s="20"/>
      <c r="BO114" s="23"/>
      <c r="BP114" s="22"/>
      <c r="BQ114" s="20"/>
      <c r="BR114" s="20"/>
      <c r="BS114" s="21"/>
      <c r="BT114" s="20"/>
      <c r="BU114" s="23"/>
      <c r="BV114" s="45">
        <v>0</v>
      </c>
      <c r="BW114" s="45">
        <v>0</v>
      </c>
      <c r="BX114" s="45">
        <v>0</v>
      </c>
      <c r="BY114" s="21">
        <v>0</v>
      </c>
      <c r="BZ114" s="45">
        <v>0</v>
      </c>
      <c r="CA114" s="23">
        <v>0</v>
      </c>
    </row>
    <row r="115" spans="1:79" ht="14.25" customHeight="1" x14ac:dyDescent="0.25">
      <c r="A115" s="11" t="s">
        <v>57</v>
      </c>
      <c r="B115" s="42">
        <v>27638106000</v>
      </c>
      <c r="C115" s="12">
        <v>25554648247</v>
      </c>
      <c r="D115" s="12">
        <v>24789100273</v>
      </c>
      <c r="E115" s="13">
        <f t="shared" si="48"/>
        <v>0.97004271134548403</v>
      </c>
      <c r="F115" s="12">
        <v>16586150441</v>
      </c>
      <c r="G115" s="13">
        <f t="shared" si="49"/>
        <v>0.64904632146314667</v>
      </c>
      <c r="H115" s="14">
        <v>26220972000</v>
      </c>
      <c r="I115" s="12">
        <v>26724761877</v>
      </c>
      <c r="J115" s="12">
        <v>26367411262</v>
      </c>
      <c r="K115" s="13">
        <f t="shared" si="50"/>
        <v>0.98662848272906245</v>
      </c>
      <c r="L115" s="12">
        <v>17060732788</v>
      </c>
      <c r="M115" s="13">
        <f t="shared" si="51"/>
        <v>0.63838670916962947</v>
      </c>
      <c r="N115" s="14">
        <v>26184316000</v>
      </c>
      <c r="O115" s="12">
        <v>30413890673</v>
      </c>
      <c r="P115" s="12">
        <v>29809614441</v>
      </c>
      <c r="Q115" s="13">
        <f t="shared" si="52"/>
        <v>0.98013157085040592</v>
      </c>
      <c r="R115" s="12">
        <v>20754067801</v>
      </c>
      <c r="S115" s="13">
        <f t="shared" si="53"/>
        <v>0.68238779523937954</v>
      </c>
      <c r="T115" s="14">
        <v>40510672000</v>
      </c>
      <c r="U115" s="12">
        <v>56822587826</v>
      </c>
      <c r="V115" s="12">
        <v>51542082470</v>
      </c>
      <c r="W115" s="13">
        <f t="shared" si="54"/>
        <v>0.90707031203559818</v>
      </c>
      <c r="X115" s="12">
        <v>28709881799</v>
      </c>
      <c r="Y115" s="13">
        <f t="shared" si="55"/>
        <v>0.50525473931096421</v>
      </c>
      <c r="Z115" s="14">
        <v>46440525000</v>
      </c>
      <c r="AA115" s="12">
        <v>46670525000</v>
      </c>
      <c r="AB115" s="12">
        <v>45772201128</v>
      </c>
      <c r="AC115" s="13">
        <f t="shared" si="57"/>
        <v>0.98075179415701885</v>
      </c>
      <c r="AD115" s="12">
        <v>27602579675</v>
      </c>
      <c r="AE115" s="13">
        <f t="shared" si="38"/>
        <v>0.59143495118171485</v>
      </c>
      <c r="AF115" s="14">
        <v>32338675000</v>
      </c>
      <c r="AG115" s="12">
        <v>35632274815</v>
      </c>
      <c r="AH115" s="12">
        <v>33322458539</v>
      </c>
      <c r="AI115" s="13">
        <f t="shared" ref="AI115:AI145" si="58">+AH115/AG115</f>
        <v>0.93517628924921614</v>
      </c>
      <c r="AJ115" s="12">
        <v>26708308427</v>
      </c>
      <c r="AK115" s="13">
        <f t="shared" si="39"/>
        <v>0.74955384032222083</v>
      </c>
      <c r="AL115" s="14">
        <v>49501793000</v>
      </c>
      <c r="AM115" s="12">
        <v>53725082507</v>
      </c>
      <c r="AN115" s="12">
        <v>47874962406</v>
      </c>
      <c r="AO115" s="13">
        <f t="shared" si="40"/>
        <v>0.89111007693217092</v>
      </c>
      <c r="AP115" s="12">
        <v>34129906712</v>
      </c>
      <c r="AQ115" s="13">
        <f t="shared" si="41"/>
        <v>0.63526950763738921</v>
      </c>
      <c r="AR115" s="14">
        <v>64476455000</v>
      </c>
      <c r="AS115" s="12">
        <v>65241397710</v>
      </c>
      <c r="AT115" s="12">
        <v>61867399643</v>
      </c>
      <c r="AU115" s="13">
        <f t="shared" si="42"/>
        <v>0.94828439939319631</v>
      </c>
      <c r="AV115" s="12">
        <v>51047346711</v>
      </c>
      <c r="AW115" s="13">
        <f t="shared" si="43"/>
        <v>0.78243796887839545</v>
      </c>
      <c r="AX115" s="14">
        <v>58295632000</v>
      </c>
      <c r="AY115" s="12">
        <v>56498438446</v>
      </c>
      <c r="AZ115" s="12">
        <v>51813756101</v>
      </c>
      <c r="BA115" s="13">
        <f t="shared" si="56"/>
        <v>0.91708297655912174</v>
      </c>
      <c r="BB115" s="12">
        <v>28086769588</v>
      </c>
      <c r="BC115" s="15">
        <f t="shared" si="44"/>
        <v>0.49712470575350032</v>
      </c>
      <c r="BD115" s="14">
        <v>61260997000</v>
      </c>
      <c r="BE115" s="12">
        <v>58937701336</v>
      </c>
      <c r="BF115" s="12">
        <v>54949213079</v>
      </c>
      <c r="BG115" s="13">
        <f t="shared" ref="BG115:BG145" si="59">+BF115/BE115</f>
        <v>0.9323270476012987</v>
      </c>
      <c r="BH115" s="12">
        <v>40141726380</v>
      </c>
      <c r="BI115" s="15">
        <f t="shared" si="45"/>
        <v>0.68108741043622711</v>
      </c>
      <c r="BJ115" s="14">
        <v>58643441000</v>
      </c>
      <c r="BK115" s="12">
        <v>68542669926</v>
      </c>
      <c r="BL115" s="12">
        <v>63075764011</v>
      </c>
      <c r="BM115" s="13">
        <f t="shared" ref="BM115:BM145" si="60">+BL115/BK115</f>
        <v>0.92024083799329415</v>
      </c>
      <c r="BN115" s="12">
        <v>56462738320</v>
      </c>
      <c r="BO115" s="15">
        <f t="shared" si="46"/>
        <v>0.82376041640861486</v>
      </c>
      <c r="BP115" s="14">
        <v>68413239000</v>
      </c>
      <c r="BQ115" s="12">
        <v>69854133888</v>
      </c>
      <c r="BR115" s="12">
        <v>68960850532</v>
      </c>
      <c r="BS115" s="13">
        <f t="shared" ref="BS115:BS154" si="61">+BR115/BQ115</f>
        <v>0.98721216188247018</v>
      </c>
      <c r="BT115" s="12">
        <v>59967838299</v>
      </c>
      <c r="BU115" s="15">
        <f t="shared" si="47"/>
        <v>0.85847229020330984</v>
      </c>
      <c r="BV115" s="43">
        <v>55037719000</v>
      </c>
      <c r="BW115" s="43">
        <v>51646916634</v>
      </c>
      <c r="BX115" s="43">
        <v>49603798009</v>
      </c>
      <c r="BY115" s="13">
        <v>0.96044064664152706</v>
      </c>
      <c r="BZ115" s="43">
        <v>45556302379</v>
      </c>
      <c r="CA115" s="15">
        <v>0.88207206447266495</v>
      </c>
    </row>
    <row r="116" spans="1:79" ht="14.25" customHeight="1" x14ac:dyDescent="0.25">
      <c r="A116" s="16" t="s">
        <v>20</v>
      </c>
      <c r="B116" s="17">
        <v>5322842000</v>
      </c>
      <c r="C116" s="20">
        <v>5322842000</v>
      </c>
      <c r="D116" s="20">
        <v>4760414863</v>
      </c>
      <c r="E116" s="21">
        <f t="shared" si="48"/>
        <v>0.8943370596008674</v>
      </c>
      <c r="F116" s="20">
        <v>4585150396</v>
      </c>
      <c r="G116" s="21">
        <f t="shared" si="49"/>
        <v>0.86141020079123143</v>
      </c>
      <c r="H116" s="22">
        <v>5339909000</v>
      </c>
      <c r="I116" s="20">
        <v>5339909000</v>
      </c>
      <c r="J116" s="20">
        <v>4993660795</v>
      </c>
      <c r="K116" s="21">
        <f t="shared" si="50"/>
        <v>0.93515840719383048</v>
      </c>
      <c r="L116" s="20">
        <v>4655138636</v>
      </c>
      <c r="M116" s="21">
        <f t="shared" si="51"/>
        <v>0.87176366413734763</v>
      </c>
      <c r="N116" s="22">
        <v>5784316000</v>
      </c>
      <c r="O116" s="20">
        <v>5784316000</v>
      </c>
      <c r="P116" s="20">
        <v>5285013060</v>
      </c>
      <c r="Q116" s="21">
        <f t="shared" si="52"/>
        <v>0.9136798646546973</v>
      </c>
      <c r="R116" s="20">
        <v>4979955513</v>
      </c>
      <c r="S116" s="21">
        <f t="shared" si="53"/>
        <v>0.86094112302993131</v>
      </c>
      <c r="T116" s="22">
        <v>6046958000</v>
      </c>
      <c r="U116" s="20">
        <v>6046958000</v>
      </c>
      <c r="V116" s="20">
        <v>5589852408</v>
      </c>
      <c r="W116" s="21">
        <f t="shared" si="54"/>
        <v>0.92440734795908952</v>
      </c>
      <c r="X116" s="20">
        <v>5290300262</v>
      </c>
      <c r="Y116" s="21">
        <f t="shared" si="55"/>
        <v>0.87486968852768621</v>
      </c>
      <c r="Z116" s="22">
        <v>6483132000</v>
      </c>
      <c r="AA116" s="20">
        <v>6483132000</v>
      </c>
      <c r="AB116" s="20">
        <v>6404833692</v>
      </c>
      <c r="AC116" s="21">
        <f t="shared" si="57"/>
        <v>0.98792276510797561</v>
      </c>
      <c r="AD116" s="20">
        <v>6268465286</v>
      </c>
      <c r="AE116" s="21">
        <f t="shared" si="38"/>
        <v>0.96688842460711888</v>
      </c>
      <c r="AF116" s="22">
        <v>7085527000</v>
      </c>
      <c r="AG116" s="20">
        <v>7085527000</v>
      </c>
      <c r="AH116" s="20">
        <v>6988226239</v>
      </c>
      <c r="AI116" s="21">
        <f t="shared" si="58"/>
        <v>0.98626767479680766</v>
      </c>
      <c r="AJ116" s="20">
        <v>6828941164</v>
      </c>
      <c r="AK116" s="21">
        <f t="shared" si="39"/>
        <v>0.96378733212081469</v>
      </c>
      <c r="AL116" s="22">
        <v>7415370000</v>
      </c>
      <c r="AM116" s="20">
        <v>7415370000</v>
      </c>
      <c r="AN116" s="20">
        <v>7045485143</v>
      </c>
      <c r="AO116" s="21">
        <f t="shared" si="40"/>
        <v>0.95011916370996996</v>
      </c>
      <c r="AP116" s="20">
        <v>6935721326</v>
      </c>
      <c r="AQ116" s="21">
        <f t="shared" si="41"/>
        <v>0.93531696004380094</v>
      </c>
      <c r="AR116" s="22">
        <v>7693269000</v>
      </c>
      <c r="AS116" s="20">
        <v>7693269000</v>
      </c>
      <c r="AT116" s="20">
        <v>7176188941</v>
      </c>
      <c r="AU116" s="21">
        <f t="shared" si="42"/>
        <v>0.93278799181466288</v>
      </c>
      <c r="AV116" s="20">
        <v>6933870060</v>
      </c>
      <c r="AW116" s="21">
        <f t="shared" si="43"/>
        <v>0.90129047352952296</v>
      </c>
      <c r="AX116" s="22">
        <v>8153094000</v>
      </c>
      <c r="AY116" s="20">
        <v>7923326701</v>
      </c>
      <c r="AZ116" s="20">
        <v>7825059451</v>
      </c>
      <c r="BA116" s="21">
        <f t="shared" si="56"/>
        <v>0.98759772836482962</v>
      </c>
      <c r="BB116" s="20">
        <v>6976073437</v>
      </c>
      <c r="BC116" s="23">
        <f t="shared" si="44"/>
        <v>0.88044753173178536</v>
      </c>
      <c r="BD116" s="22">
        <v>8079997000</v>
      </c>
      <c r="BE116" s="20">
        <v>7879997000</v>
      </c>
      <c r="BF116" s="20">
        <v>7654639027</v>
      </c>
      <c r="BG116" s="21">
        <f t="shared" si="59"/>
        <v>0.97140126157408435</v>
      </c>
      <c r="BH116" s="20">
        <v>7240829526</v>
      </c>
      <c r="BI116" s="23">
        <f t="shared" si="45"/>
        <v>0.9188873455154869</v>
      </c>
      <c r="BJ116" s="22">
        <v>8318831000</v>
      </c>
      <c r="BK116" s="20">
        <v>8640588000</v>
      </c>
      <c r="BL116" s="20">
        <v>8516595801</v>
      </c>
      <c r="BM116" s="21">
        <f t="shared" si="60"/>
        <v>0.98565002763700804</v>
      </c>
      <c r="BN116" s="20">
        <v>8221243933</v>
      </c>
      <c r="BO116" s="23">
        <f t="shared" si="46"/>
        <v>0.95146810992492636</v>
      </c>
      <c r="BP116" s="22">
        <v>10172010000</v>
      </c>
      <c r="BQ116" s="20">
        <v>10450050000</v>
      </c>
      <c r="BR116" s="20">
        <v>10098009687</v>
      </c>
      <c r="BS116" s="21">
        <f t="shared" si="61"/>
        <v>0.96631209295649301</v>
      </c>
      <c r="BT116" s="20">
        <v>9818331900</v>
      </c>
      <c r="BU116" s="23">
        <f t="shared" si="47"/>
        <v>0.93954879641724198</v>
      </c>
      <c r="BV116" s="45">
        <v>12080000000</v>
      </c>
      <c r="BW116" s="45">
        <v>11906674962</v>
      </c>
      <c r="BX116" s="45">
        <v>11363635242</v>
      </c>
      <c r="BY116" s="21">
        <v>0.95439199258121143</v>
      </c>
      <c r="BZ116" s="45">
        <v>10731512930</v>
      </c>
      <c r="CA116" s="23">
        <v>0.90130224972542594</v>
      </c>
    </row>
    <row r="117" spans="1:79" ht="14.25" customHeight="1" x14ac:dyDescent="0.25">
      <c r="A117" s="16" t="s">
        <v>22</v>
      </c>
      <c r="B117" s="17">
        <v>22315264000</v>
      </c>
      <c r="C117" s="20">
        <v>20231806247</v>
      </c>
      <c r="D117" s="20">
        <v>20028685410</v>
      </c>
      <c r="E117" s="21">
        <f t="shared" si="48"/>
        <v>0.98996032116360744</v>
      </c>
      <c r="F117" s="20">
        <v>12001000045</v>
      </c>
      <c r="G117" s="21">
        <f t="shared" si="49"/>
        <v>0.59317491965303515</v>
      </c>
      <c r="H117" s="22">
        <v>20881063000</v>
      </c>
      <c r="I117" s="20">
        <v>21384852877</v>
      </c>
      <c r="J117" s="20">
        <v>21373750467</v>
      </c>
      <c r="K117" s="21">
        <f t="shared" si="50"/>
        <v>0.99948082831975238</v>
      </c>
      <c r="L117" s="20">
        <v>12405594152</v>
      </c>
      <c r="M117" s="21">
        <f t="shared" si="51"/>
        <v>0.58011126956793602</v>
      </c>
      <c r="N117" s="22">
        <v>20400000000</v>
      </c>
      <c r="O117" s="20">
        <v>24629574673</v>
      </c>
      <c r="P117" s="20">
        <v>24524601381</v>
      </c>
      <c r="Q117" s="21">
        <f t="shared" si="52"/>
        <v>0.9957379169801468</v>
      </c>
      <c r="R117" s="20">
        <v>15774112288</v>
      </c>
      <c r="S117" s="21">
        <f t="shared" si="53"/>
        <v>0.64045410842162287</v>
      </c>
      <c r="T117" s="22">
        <v>34463714000</v>
      </c>
      <c r="U117" s="20">
        <v>50775629826</v>
      </c>
      <c r="V117" s="20">
        <v>45952230062</v>
      </c>
      <c r="W117" s="21">
        <f t="shared" si="54"/>
        <v>0.90500561429707471</v>
      </c>
      <c r="X117" s="20">
        <v>23419581537</v>
      </c>
      <c r="Y117" s="21">
        <f t="shared" si="55"/>
        <v>0.46123665264724784</v>
      </c>
      <c r="Z117" s="22">
        <v>39957393000</v>
      </c>
      <c r="AA117" s="20">
        <v>40187393000</v>
      </c>
      <c r="AB117" s="20">
        <v>39367367436</v>
      </c>
      <c r="AC117" s="21">
        <f t="shared" si="57"/>
        <v>0.97959495496510562</v>
      </c>
      <c r="AD117" s="20">
        <v>21334114389</v>
      </c>
      <c r="AE117" s="21">
        <f t="shared" si="38"/>
        <v>0.53086584613736953</v>
      </c>
      <c r="AF117" s="22">
        <v>25253148000</v>
      </c>
      <c r="AG117" s="20">
        <v>28546747815</v>
      </c>
      <c r="AH117" s="20">
        <v>26334232300</v>
      </c>
      <c r="AI117" s="21">
        <f t="shared" si="58"/>
        <v>0.92249500610933255</v>
      </c>
      <c r="AJ117" s="20">
        <v>19879367263</v>
      </c>
      <c r="AK117" s="21">
        <f t="shared" si="39"/>
        <v>0.69637940517183217</v>
      </c>
      <c r="AL117" s="22">
        <v>42086423000</v>
      </c>
      <c r="AM117" s="20">
        <v>46309712507</v>
      </c>
      <c r="AN117" s="20">
        <v>40829477263</v>
      </c>
      <c r="AO117" s="21">
        <f t="shared" si="40"/>
        <v>0.8816612121448254</v>
      </c>
      <c r="AP117" s="20">
        <v>27194185386</v>
      </c>
      <c r="AQ117" s="21">
        <f t="shared" si="41"/>
        <v>0.58722423253846434</v>
      </c>
      <c r="AR117" s="22">
        <v>56783186000</v>
      </c>
      <c r="AS117" s="20">
        <v>57548128710</v>
      </c>
      <c r="AT117" s="20">
        <v>54691210702</v>
      </c>
      <c r="AU117" s="21">
        <f t="shared" si="42"/>
        <v>0.95035602247995321</v>
      </c>
      <c r="AV117" s="20">
        <v>44113476651</v>
      </c>
      <c r="AW117" s="21">
        <f t="shared" si="43"/>
        <v>0.76654928039970316</v>
      </c>
      <c r="AX117" s="22">
        <v>50142538000</v>
      </c>
      <c r="AY117" s="20">
        <v>48575111745</v>
      </c>
      <c r="AZ117" s="20">
        <v>43988696650</v>
      </c>
      <c r="BA117" s="21">
        <f t="shared" si="56"/>
        <v>0.90558096666711019</v>
      </c>
      <c r="BB117" s="20">
        <v>21110696151</v>
      </c>
      <c r="BC117" s="23">
        <f t="shared" si="44"/>
        <v>0.43459902391625471</v>
      </c>
      <c r="BD117" s="22">
        <v>53181000000</v>
      </c>
      <c r="BE117" s="20">
        <v>51057704336</v>
      </c>
      <c r="BF117" s="20">
        <v>47294574052</v>
      </c>
      <c r="BG117" s="21">
        <f t="shared" si="59"/>
        <v>0.92629652404198137</v>
      </c>
      <c r="BH117" s="20">
        <v>32900896854</v>
      </c>
      <c r="BI117" s="23">
        <f t="shared" si="45"/>
        <v>0.64438652857335943</v>
      </c>
      <c r="BJ117" s="22">
        <v>50324610000</v>
      </c>
      <c r="BK117" s="20">
        <v>59902081926</v>
      </c>
      <c r="BL117" s="20">
        <v>54559168210</v>
      </c>
      <c r="BM117" s="21">
        <f t="shared" si="60"/>
        <v>0.91080587611962527</v>
      </c>
      <c r="BN117" s="20">
        <v>48241494387</v>
      </c>
      <c r="BO117" s="23">
        <f t="shared" si="46"/>
        <v>0.80533919416348665</v>
      </c>
      <c r="BP117" s="22">
        <v>58241229000</v>
      </c>
      <c r="BQ117" s="20">
        <v>59404083888</v>
      </c>
      <c r="BR117" s="20">
        <v>58862840845</v>
      </c>
      <c r="BS117" s="21">
        <f t="shared" si="61"/>
        <v>0.99088879067606772</v>
      </c>
      <c r="BT117" s="20">
        <v>50149506399</v>
      </c>
      <c r="BU117" s="23">
        <f t="shared" si="47"/>
        <v>0.84420974311381503</v>
      </c>
      <c r="BV117" s="45">
        <v>42957719000</v>
      </c>
      <c r="BW117" s="45">
        <v>39740241672</v>
      </c>
      <c r="BX117" s="45">
        <v>38240162767</v>
      </c>
      <c r="BY117" s="21">
        <v>0.96225289928075808</v>
      </c>
      <c r="BZ117" s="45">
        <v>34824789449</v>
      </c>
      <c r="CA117" s="23">
        <v>0.87631045972064869</v>
      </c>
    </row>
    <row r="118" spans="1:79" ht="14.25" customHeight="1" x14ac:dyDescent="0.25">
      <c r="A118" s="11" t="s">
        <v>58</v>
      </c>
      <c r="B118" s="42">
        <v>9374277000</v>
      </c>
      <c r="C118" s="12">
        <v>9291125750</v>
      </c>
      <c r="D118" s="12">
        <v>8086753958</v>
      </c>
      <c r="E118" s="13">
        <f t="shared" si="48"/>
        <v>0.87037396496328767</v>
      </c>
      <c r="F118" s="12">
        <v>6723834128</v>
      </c>
      <c r="G118" s="13">
        <f t="shared" si="49"/>
        <v>0.7236834705417694</v>
      </c>
      <c r="H118" s="14">
        <v>9907332000</v>
      </c>
      <c r="I118" s="12">
        <v>10061332000</v>
      </c>
      <c r="J118" s="12">
        <v>9599245345</v>
      </c>
      <c r="K118" s="13">
        <f t="shared" si="50"/>
        <v>0.95407301389120247</v>
      </c>
      <c r="L118" s="12">
        <v>8070405714</v>
      </c>
      <c r="M118" s="13">
        <f t="shared" si="51"/>
        <v>0.80212100286522703</v>
      </c>
      <c r="N118" s="14">
        <v>10420904000</v>
      </c>
      <c r="O118" s="12">
        <v>10420904000</v>
      </c>
      <c r="P118" s="12">
        <v>9492901735</v>
      </c>
      <c r="Q118" s="13">
        <f t="shared" si="52"/>
        <v>0.91094800748572291</v>
      </c>
      <c r="R118" s="12">
        <v>8908174316</v>
      </c>
      <c r="S118" s="13">
        <f t="shared" si="53"/>
        <v>0.8548370003216611</v>
      </c>
      <c r="T118" s="14">
        <v>10381770000</v>
      </c>
      <c r="U118" s="12">
        <v>13642038826</v>
      </c>
      <c r="V118" s="12">
        <v>12191802232</v>
      </c>
      <c r="W118" s="13">
        <f t="shared" si="54"/>
        <v>0.89369355911551629</v>
      </c>
      <c r="X118" s="12">
        <v>10853863659</v>
      </c>
      <c r="Y118" s="13">
        <f t="shared" si="55"/>
        <v>0.79561888053814278</v>
      </c>
      <c r="Z118" s="14">
        <v>9084468000</v>
      </c>
      <c r="AA118" s="12">
        <v>9952033916</v>
      </c>
      <c r="AB118" s="12">
        <v>9593466452</v>
      </c>
      <c r="AC118" s="13">
        <f t="shared" si="57"/>
        <v>0.96397043388050285</v>
      </c>
      <c r="AD118" s="12">
        <v>9100318259</v>
      </c>
      <c r="AE118" s="13">
        <f t="shared" si="38"/>
        <v>0.91441793062715682</v>
      </c>
      <c r="AF118" s="14">
        <v>9507460000</v>
      </c>
      <c r="AG118" s="12">
        <v>11801351900</v>
      </c>
      <c r="AH118" s="12">
        <v>11441200630</v>
      </c>
      <c r="AI118" s="13">
        <f t="shared" si="58"/>
        <v>0.96948220228904458</v>
      </c>
      <c r="AJ118" s="12">
        <v>11283716563</v>
      </c>
      <c r="AK118" s="13">
        <f t="shared" si="39"/>
        <v>0.95613762377512024</v>
      </c>
      <c r="AL118" s="14">
        <v>11037460000</v>
      </c>
      <c r="AM118" s="12">
        <v>12768787484</v>
      </c>
      <c r="AN118" s="12">
        <v>12458557085</v>
      </c>
      <c r="AO118" s="13">
        <f t="shared" si="40"/>
        <v>0.97570400483297759</v>
      </c>
      <c r="AP118" s="12">
        <v>12356832652</v>
      </c>
      <c r="AQ118" s="13">
        <f t="shared" si="41"/>
        <v>0.96773735701089847</v>
      </c>
      <c r="AR118" s="14">
        <v>12622452000</v>
      </c>
      <c r="AS118" s="12">
        <v>13211210128</v>
      </c>
      <c r="AT118" s="12">
        <v>12956312377</v>
      </c>
      <c r="AU118" s="13">
        <f t="shared" si="42"/>
        <v>0.9807059498312144</v>
      </c>
      <c r="AV118" s="12">
        <v>12833870888</v>
      </c>
      <c r="AW118" s="13">
        <f t="shared" si="43"/>
        <v>0.97143795032067026</v>
      </c>
      <c r="AX118" s="14">
        <v>10779977000</v>
      </c>
      <c r="AY118" s="12">
        <v>12103925828</v>
      </c>
      <c r="AZ118" s="12">
        <v>11424727635</v>
      </c>
      <c r="BA118" s="13">
        <f t="shared" si="56"/>
        <v>0.94388612400211414</v>
      </c>
      <c r="BB118" s="12">
        <v>10264119006</v>
      </c>
      <c r="BC118" s="15">
        <f t="shared" si="44"/>
        <v>0.84799916587856339</v>
      </c>
      <c r="BD118" s="14">
        <v>12447525000</v>
      </c>
      <c r="BE118" s="12">
        <v>12231282224</v>
      </c>
      <c r="BF118" s="12">
        <v>11764326159</v>
      </c>
      <c r="BG118" s="13">
        <f t="shared" si="59"/>
        <v>0.96182280349285476</v>
      </c>
      <c r="BH118" s="12">
        <v>11254144598</v>
      </c>
      <c r="BI118" s="15">
        <f t="shared" si="45"/>
        <v>0.92011159516189744</v>
      </c>
      <c r="BJ118" s="14">
        <v>12609400000</v>
      </c>
      <c r="BK118" s="12">
        <v>13021070927</v>
      </c>
      <c r="BL118" s="12">
        <v>12635867190</v>
      </c>
      <c r="BM118" s="13">
        <f t="shared" si="60"/>
        <v>0.97041689280708421</v>
      </c>
      <c r="BN118" s="12">
        <v>11832598422</v>
      </c>
      <c r="BO118" s="15">
        <f t="shared" si="46"/>
        <v>0.90872697709251948</v>
      </c>
      <c r="BP118" s="14">
        <v>12120287000</v>
      </c>
      <c r="BQ118" s="12">
        <v>13305710000</v>
      </c>
      <c r="BR118" s="12">
        <v>13148072607</v>
      </c>
      <c r="BS118" s="13">
        <f t="shared" si="61"/>
        <v>0.98815265077925196</v>
      </c>
      <c r="BT118" s="12">
        <v>12620174486</v>
      </c>
      <c r="BU118" s="15">
        <f t="shared" si="47"/>
        <v>0.94847809594527466</v>
      </c>
      <c r="BV118" s="43">
        <v>14673892000</v>
      </c>
      <c r="BW118" s="43">
        <v>14580997496</v>
      </c>
      <c r="BX118" s="43">
        <v>13975117031</v>
      </c>
      <c r="BY118" s="13">
        <v>0.95844725539756725</v>
      </c>
      <c r="BZ118" s="43">
        <v>12424101260</v>
      </c>
      <c r="CA118" s="15">
        <v>0.85207485039403508</v>
      </c>
    </row>
    <row r="119" spans="1:79" ht="14.25" customHeight="1" x14ac:dyDescent="0.25">
      <c r="A119" s="16" t="s">
        <v>20</v>
      </c>
      <c r="B119" s="17">
        <v>4186981000</v>
      </c>
      <c r="C119" s="20">
        <v>4186981000</v>
      </c>
      <c r="D119" s="20">
        <v>3882394710</v>
      </c>
      <c r="E119" s="21">
        <f t="shared" si="48"/>
        <v>0.92725395935639543</v>
      </c>
      <c r="F119" s="20">
        <v>3799976920</v>
      </c>
      <c r="G119" s="21">
        <f t="shared" si="49"/>
        <v>0.90756965937987299</v>
      </c>
      <c r="H119" s="22">
        <v>4287332000</v>
      </c>
      <c r="I119" s="20">
        <v>4287332000</v>
      </c>
      <c r="J119" s="20">
        <v>3924477591</v>
      </c>
      <c r="K119" s="21">
        <f t="shared" si="50"/>
        <v>0.91536591777823595</v>
      </c>
      <c r="L119" s="20">
        <v>3831192568</v>
      </c>
      <c r="M119" s="21">
        <f t="shared" si="51"/>
        <v>0.89360762544164996</v>
      </c>
      <c r="N119" s="22">
        <v>4394904000</v>
      </c>
      <c r="O119" s="20">
        <v>4394904000</v>
      </c>
      <c r="P119" s="20">
        <v>4199682273</v>
      </c>
      <c r="Q119" s="21">
        <f t="shared" si="52"/>
        <v>0.95557997922138915</v>
      </c>
      <c r="R119" s="20">
        <v>4147088612</v>
      </c>
      <c r="S119" s="21">
        <f t="shared" si="53"/>
        <v>0.94361301452773483</v>
      </c>
      <c r="T119" s="22">
        <v>4828126000</v>
      </c>
      <c r="U119" s="20">
        <v>4828126000</v>
      </c>
      <c r="V119" s="20">
        <v>4487658242</v>
      </c>
      <c r="W119" s="21">
        <f t="shared" si="54"/>
        <v>0.92948242071561515</v>
      </c>
      <c r="X119" s="20">
        <v>4348820315</v>
      </c>
      <c r="Y119" s="21">
        <f t="shared" si="55"/>
        <v>0.90072635117641919</v>
      </c>
      <c r="Z119" s="22">
        <v>5192468000</v>
      </c>
      <c r="AA119" s="20">
        <v>5192468000</v>
      </c>
      <c r="AB119" s="20">
        <v>4944121726</v>
      </c>
      <c r="AC119" s="21">
        <f t="shared" si="57"/>
        <v>0.95217182388028199</v>
      </c>
      <c r="AD119" s="20">
        <v>4788680127</v>
      </c>
      <c r="AE119" s="21">
        <f t="shared" si="38"/>
        <v>0.92223584757768362</v>
      </c>
      <c r="AF119" s="22">
        <v>5614437000</v>
      </c>
      <c r="AG119" s="20">
        <v>5614437000</v>
      </c>
      <c r="AH119" s="20">
        <v>5266444884</v>
      </c>
      <c r="AI119" s="21">
        <f t="shared" si="58"/>
        <v>0.93801834164316034</v>
      </c>
      <c r="AJ119" s="20">
        <v>5139496531</v>
      </c>
      <c r="AK119" s="21">
        <f t="shared" si="39"/>
        <v>0.91540728500471191</v>
      </c>
      <c r="AL119" s="22">
        <v>5857095000</v>
      </c>
      <c r="AM119" s="20">
        <v>5857095000</v>
      </c>
      <c r="AN119" s="20">
        <v>5563093329</v>
      </c>
      <c r="AO119" s="21">
        <f t="shared" si="40"/>
        <v>0.94980418261954092</v>
      </c>
      <c r="AP119" s="20">
        <v>5485785781</v>
      </c>
      <c r="AQ119" s="21">
        <f t="shared" si="41"/>
        <v>0.93660522511586375</v>
      </c>
      <c r="AR119" s="22">
        <v>6112823000</v>
      </c>
      <c r="AS119" s="20">
        <v>6112823000</v>
      </c>
      <c r="AT119" s="20">
        <v>5857925249</v>
      </c>
      <c r="AU119" s="21">
        <f t="shared" si="42"/>
        <v>0.95830113991522414</v>
      </c>
      <c r="AV119" s="20">
        <v>5778825622</v>
      </c>
      <c r="AW119" s="21">
        <f t="shared" si="43"/>
        <v>0.94536118942099256</v>
      </c>
      <c r="AX119" s="22">
        <v>6660046000</v>
      </c>
      <c r="AY119" s="20">
        <v>6636192728</v>
      </c>
      <c r="AZ119" s="20">
        <v>6008384545</v>
      </c>
      <c r="BA119" s="21">
        <f t="shared" si="56"/>
        <v>0.90539633058710045</v>
      </c>
      <c r="BB119" s="20">
        <v>5867336456</v>
      </c>
      <c r="BC119" s="23">
        <f t="shared" si="44"/>
        <v>0.88414196158650205</v>
      </c>
      <c r="BD119" s="22">
        <v>6743525000</v>
      </c>
      <c r="BE119" s="20">
        <v>6743525000</v>
      </c>
      <c r="BF119" s="20">
        <v>6279856136</v>
      </c>
      <c r="BG119" s="21">
        <f t="shared" si="59"/>
        <v>0.9312423600416696</v>
      </c>
      <c r="BH119" s="20">
        <v>6177613643</v>
      </c>
      <c r="BI119" s="23">
        <f t="shared" si="45"/>
        <v>0.9160807801557791</v>
      </c>
      <c r="BJ119" s="22">
        <v>6734280000</v>
      </c>
      <c r="BK119" s="20">
        <v>6966280000</v>
      </c>
      <c r="BL119" s="20">
        <v>6663419142</v>
      </c>
      <c r="BM119" s="21">
        <f t="shared" si="60"/>
        <v>0.95652473658825088</v>
      </c>
      <c r="BN119" s="20">
        <v>6536774698</v>
      </c>
      <c r="BO119" s="23">
        <f t="shared" si="46"/>
        <v>0.93834509924952769</v>
      </c>
      <c r="BP119" s="22">
        <v>7485665000</v>
      </c>
      <c r="BQ119" s="20">
        <v>7625308000</v>
      </c>
      <c r="BR119" s="20">
        <v>7484051160</v>
      </c>
      <c r="BS119" s="21">
        <f t="shared" si="61"/>
        <v>0.98147526106486449</v>
      </c>
      <c r="BT119" s="20">
        <v>7232133765</v>
      </c>
      <c r="BU119" s="23">
        <f t="shared" si="47"/>
        <v>0.94843824865828374</v>
      </c>
      <c r="BV119" s="45">
        <v>9536353000</v>
      </c>
      <c r="BW119" s="45">
        <v>9338497871</v>
      </c>
      <c r="BX119" s="45">
        <v>8849183470</v>
      </c>
      <c r="BY119" s="21">
        <v>0.94760245086958483</v>
      </c>
      <c r="BZ119" s="45">
        <v>8419647606</v>
      </c>
      <c r="CA119" s="23">
        <v>0.90160620287193938</v>
      </c>
    </row>
    <row r="120" spans="1:79" ht="14.25" customHeight="1" x14ac:dyDescent="0.25">
      <c r="A120" s="16" t="s">
        <v>22</v>
      </c>
      <c r="B120" s="17">
        <v>5187296000</v>
      </c>
      <c r="C120" s="20">
        <v>5104144750</v>
      </c>
      <c r="D120" s="20">
        <v>4204359248</v>
      </c>
      <c r="E120" s="21">
        <f t="shared" si="48"/>
        <v>0.8237147365383789</v>
      </c>
      <c r="F120" s="20">
        <v>2923857208</v>
      </c>
      <c r="G120" s="21">
        <f t="shared" si="49"/>
        <v>0.57283979025085452</v>
      </c>
      <c r="H120" s="22">
        <v>5620000000</v>
      </c>
      <c r="I120" s="20">
        <v>5774000000</v>
      </c>
      <c r="J120" s="20">
        <v>5674767754</v>
      </c>
      <c r="K120" s="21">
        <f t="shared" si="50"/>
        <v>0.98281395116037407</v>
      </c>
      <c r="L120" s="20">
        <v>4239213146</v>
      </c>
      <c r="M120" s="21">
        <f t="shared" si="51"/>
        <v>0.73419001489435398</v>
      </c>
      <c r="N120" s="22">
        <v>6026000000</v>
      </c>
      <c r="O120" s="20">
        <v>6026000000</v>
      </c>
      <c r="P120" s="20">
        <v>5293219462</v>
      </c>
      <c r="Q120" s="21">
        <f t="shared" si="52"/>
        <v>0.87839685728509787</v>
      </c>
      <c r="R120" s="20">
        <v>4761085704</v>
      </c>
      <c r="S120" s="21">
        <f t="shared" si="53"/>
        <v>0.79009055824759378</v>
      </c>
      <c r="T120" s="22">
        <v>5553644000</v>
      </c>
      <c r="U120" s="20">
        <v>8813912826</v>
      </c>
      <c r="V120" s="20">
        <v>7704143990</v>
      </c>
      <c r="W120" s="21">
        <f t="shared" si="54"/>
        <v>0.87408897070931846</v>
      </c>
      <c r="X120" s="20">
        <v>6505043344</v>
      </c>
      <c r="Y120" s="21">
        <f t="shared" si="55"/>
        <v>0.73804262334100834</v>
      </c>
      <c r="Z120" s="22">
        <v>3892000000</v>
      </c>
      <c r="AA120" s="20">
        <v>4759565916</v>
      </c>
      <c r="AB120" s="20">
        <v>4649344726</v>
      </c>
      <c r="AC120" s="21">
        <f t="shared" si="57"/>
        <v>0.97684217595779588</v>
      </c>
      <c r="AD120" s="20">
        <v>4311638132</v>
      </c>
      <c r="AE120" s="21">
        <f t="shared" si="38"/>
        <v>0.90588894199485226</v>
      </c>
      <c r="AF120" s="22">
        <v>3893023000</v>
      </c>
      <c r="AG120" s="20">
        <v>6186914900</v>
      </c>
      <c r="AH120" s="20">
        <v>6174755746</v>
      </c>
      <c r="AI120" s="21">
        <f t="shared" si="58"/>
        <v>0.99803469835992087</v>
      </c>
      <c r="AJ120" s="20">
        <v>6144220032</v>
      </c>
      <c r="AK120" s="21">
        <f t="shared" si="39"/>
        <v>0.99309916675918719</v>
      </c>
      <c r="AL120" s="22">
        <v>5180365000</v>
      </c>
      <c r="AM120" s="20">
        <v>6911692484</v>
      </c>
      <c r="AN120" s="20">
        <v>6895463756</v>
      </c>
      <c r="AO120" s="21">
        <f t="shared" si="40"/>
        <v>0.99765198928662291</v>
      </c>
      <c r="AP120" s="20">
        <v>6871046871</v>
      </c>
      <c r="AQ120" s="21">
        <f t="shared" si="41"/>
        <v>0.99411929667095411</v>
      </c>
      <c r="AR120" s="22">
        <v>6509629000</v>
      </c>
      <c r="AS120" s="20">
        <v>7098387128</v>
      </c>
      <c r="AT120" s="20">
        <v>7098387128</v>
      </c>
      <c r="AU120" s="21">
        <f t="shared" si="42"/>
        <v>1</v>
      </c>
      <c r="AV120" s="20">
        <v>7055045266</v>
      </c>
      <c r="AW120" s="21">
        <f t="shared" si="43"/>
        <v>0.99389412535292199</v>
      </c>
      <c r="AX120" s="22">
        <v>4119931000</v>
      </c>
      <c r="AY120" s="20">
        <v>5467733100</v>
      </c>
      <c r="AZ120" s="20">
        <v>5416343090</v>
      </c>
      <c r="BA120" s="21">
        <f t="shared" si="56"/>
        <v>0.99060122192138456</v>
      </c>
      <c r="BB120" s="20">
        <v>4396782550</v>
      </c>
      <c r="BC120" s="23">
        <f t="shared" si="44"/>
        <v>0.80413262125029472</v>
      </c>
      <c r="BD120" s="22">
        <v>5704000000</v>
      </c>
      <c r="BE120" s="20">
        <v>5487757224</v>
      </c>
      <c r="BF120" s="20">
        <v>5484470023</v>
      </c>
      <c r="BG120" s="21">
        <f t="shared" si="59"/>
        <v>0.99940099372734204</v>
      </c>
      <c r="BH120" s="20">
        <v>5076530955</v>
      </c>
      <c r="BI120" s="23">
        <f t="shared" si="45"/>
        <v>0.92506478471723297</v>
      </c>
      <c r="BJ120" s="22">
        <v>5875120000</v>
      </c>
      <c r="BK120" s="20">
        <v>6054790927</v>
      </c>
      <c r="BL120" s="20">
        <v>5972448048</v>
      </c>
      <c r="BM120" s="21">
        <f t="shared" si="60"/>
        <v>0.98640037616611831</v>
      </c>
      <c r="BN120" s="20">
        <v>5295823724</v>
      </c>
      <c r="BO120" s="23">
        <f t="shared" si="46"/>
        <v>0.87465013868347563</v>
      </c>
      <c r="BP120" s="22">
        <v>4634622000</v>
      </c>
      <c r="BQ120" s="20">
        <v>5680402000</v>
      </c>
      <c r="BR120" s="20">
        <v>5664021447</v>
      </c>
      <c r="BS120" s="21">
        <f t="shared" si="61"/>
        <v>0.99711630391651862</v>
      </c>
      <c r="BT120" s="20">
        <v>5388040721</v>
      </c>
      <c r="BU120" s="23">
        <f t="shared" si="47"/>
        <v>0.94853158649687119</v>
      </c>
      <c r="BV120" s="45">
        <v>5137539000</v>
      </c>
      <c r="BW120" s="45">
        <v>5242499625</v>
      </c>
      <c r="BX120" s="45">
        <v>5125933561</v>
      </c>
      <c r="BY120" s="21">
        <v>0.97776517456594003</v>
      </c>
      <c r="BZ120" s="45">
        <v>4004453654</v>
      </c>
      <c r="CA120" s="23">
        <v>0.76384433770941851</v>
      </c>
    </row>
    <row r="121" spans="1:79" ht="14.25" customHeight="1" x14ac:dyDescent="0.25">
      <c r="A121" s="11" t="s">
        <v>59</v>
      </c>
      <c r="B121" s="42">
        <v>30320697000</v>
      </c>
      <c r="C121" s="12">
        <v>30623622680</v>
      </c>
      <c r="D121" s="12">
        <v>29848103997</v>
      </c>
      <c r="E121" s="13">
        <f t="shared" si="48"/>
        <v>0.97467580204002169</v>
      </c>
      <c r="F121" s="12">
        <v>25461021848</v>
      </c>
      <c r="G121" s="13">
        <f t="shared" si="49"/>
        <v>0.83141769718278147</v>
      </c>
      <c r="H121" s="14">
        <v>23254988000</v>
      </c>
      <c r="I121" s="12">
        <v>22125715366</v>
      </c>
      <c r="J121" s="12">
        <v>17543908679</v>
      </c>
      <c r="K121" s="13">
        <f t="shared" si="50"/>
        <v>0.79291938763522463</v>
      </c>
      <c r="L121" s="12">
        <v>15449170448</v>
      </c>
      <c r="M121" s="13">
        <f t="shared" si="51"/>
        <v>0.69824501456528409</v>
      </c>
      <c r="N121" s="14">
        <v>28935593000</v>
      </c>
      <c r="O121" s="12">
        <v>28935593000</v>
      </c>
      <c r="P121" s="12">
        <v>27799051859</v>
      </c>
      <c r="Q121" s="13">
        <f t="shared" si="52"/>
        <v>0.96072169175865862</v>
      </c>
      <c r="R121" s="12">
        <v>19983943314</v>
      </c>
      <c r="S121" s="13">
        <f t="shared" si="53"/>
        <v>0.69063534706200769</v>
      </c>
      <c r="T121" s="14">
        <v>19761901000</v>
      </c>
      <c r="U121" s="12">
        <v>19761901000</v>
      </c>
      <c r="V121" s="12">
        <v>19172479227</v>
      </c>
      <c r="W121" s="13">
        <f t="shared" si="54"/>
        <v>0.97017383231501864</v>
      </c>
      <c r="X121" s="12">
        <v>18023152705</v>
      </c>
      <c r="Y121" s="13">
        <f t="shared" si="55"/>
        <v>0.91201512976914523</v>
      </c>
      <c r="Z121" s="14">
        <v>27263735000</v>
      </c>
      <c r="AA121" s="12">
        <v>27263735000</v>
      </c>
      <c r="AB121" s="12">
        <v>26766318665</v>
      </c>
      <c r="AC121" s="13">
        <f t="shared" si="57"/>
        <v>0.9817553854965213</v>
      </c>
      <c r="AD121" s="12">
        <v>22611302301</v>
      </c>
      <c r="AE121" s="13">
        <f t="shared" si="38"/>
        <v>0.82935453638322121</v>
      </c>
      <c r="AF121" s="14">
        <v>30154126000</v>
      </c>
      <c r="AG121" s="12">
        <v>30254126000</v>
      </c>
      <c r="AH121" s="12">
        <v>29809340038</v>
      </c>
      <c r="AI121" s="13">
        <f t="shared" si="58"/>
        <v>0.98529833709293069</v>
      </c>
      <c r="AJ121" s="12">
        <v>27725875787</v>
      </c>
      <c r="AK121" s="13">
        <f t="shared" si="39"/>
        <v>0.91643287884105462</v>
      </c>
      <c r="AL121" s="14">
        <v>36935936000</v>
      </c>
      <c r="AM121" s="12">
        <v>36776936000</v>
      </c>
      <c r="AN121" s="12">
        <v>36107477094</v>
      </c>
      <c r="AO121" s="13">
        <f t="shared" si="40"/>
        <v>0.98179677322765546</v>
      </c>
      <c r="AP121" s="12">
        <v>33271069230</v>
      </c>
      <c r="AQ121" s="13">
        <f t="shared" si="41"/>
        <v>0.90467213554712655</v>
      </c>
      <c r="AR121" s="14">
        <v>38029105000</v>
      </c>
      <c r="AS121" s="12">
        <v>38029105000</v>
      </c>
      <c r="AT121" s="12">
        <v>37231252424</v>
      </c>
      <c r="AU121" s="13">
        <f t="shared" si="42"/>
        <v>0.97901994864196773</v>
      </c>
      <c r="AV121" s="12">
        <v>35490615037</v>
      </c>
      <c r="AW121" s="13">
        <f t="shared" si="43"/>
        <v>0.9332487587336068</v>
      </c>
      <c r="AX121" s="14">
        <v>39396148000</v>
      </c>
      <c r="AY121" s="12">
        <v>38117648000</v>
      </c>
      <c r="AZ121" s="12">
        <v>36165182165</v>
      </c>
      <c r="BA121" s="13">
        <f t="shared" si="56"/>
        <v>0.94877790374159499</v>
      </c>
      <c r="BB121" s="12">
        <v>31615335704</v>
      </c>
      <c r="BC121" s="15">
        <f t="shared" si="44"/>
        <v>0.82941465076753951</v>
      </c>
      <c r="BD121" s="14">
        <v>38307757000</v>
      </c>
      <c r="BE121" s="12">
        <v>39501175218</v>
      </c>
      <c r="BF121" s="12">
        <v>38444186067</v>
      </c>
      <c r="BG121" s="13">
        <f t="shared" si="59"/>
        <v>0.97324157711342352</v>
      </c>
      <c r="BH121" s="12">
        <v>34171960266</v>
      </c>
      <c r="BI121" s="15">
        <f t="shared" si="45"/>
        <v>0.86508717974619731</v>
      </c>
      <c r="BJ121" s="14">
        <v>39625774000</v>
      </c>
      <c r="BK121" s="12">
        <v>42560217633</v>
      </c>
      <c r="BL121" s="12">
        <v>41447599250</v>
      </c>
      <c r="BM121" s="13">
        <f t="shared" si="60"/>
        <v>0.97385778445509386</v>
      </c>
      <c r="BN121" s="12">
        <v>36383846173</v>
      </c>
      <c r="BO121" s="15">
        <f t="shared" si="46"/>
        <v>0.85487923221494488</v>
      </c>
      <c r="BP121" s="14">
        <v>35159875000</v>
      </c>
      <c r="BQ121" s="12">
        <v>39720401996</v>
      </c>
      <c r="BR121" s="12">
        <v>38943881128</v>
      </c>
      <c r="BS121" s="13">
        <f t="shared" si="61"/>
        <v>0.98045032706168989</v>
      </c>
      <c r="BT121" s="12">
        <v>34942065893</v>
      </c>
      <c r="BU121" s="15">
        <f t="shared" si="47"/>
        <v>0.87970071140062489</v>
      </c>
      <c r="BV121" s="43">
        <v>40161873000</v>
      </c>
      <c r="BW121" s="43">
        <v>39086444921</v>
      </c>
      <c r="BX121" s="43">
        <v>37581969330</v>
      </c>
      <c r="BY121" s="13">
        <v>0.96150901945570166</v>
      </c>
      <c r="BZ121" s="43">
        <v>33888504423</v>
      </c>
      <c r="CA121" s="15">
        <v>0.86701424218790235</v>
      </c>
    </row>
    <row r="122" spans="1:79" ht="14.25" customHeight="1" x14ac:dyDescent="0.25">
      <c r="A122" s="16" t="s">
        <v>20</v>
      </c>
      <c r="B122" s="17">
        <v>9707697000</v>
      </c>
      <c r="C122" s="20">
        <v>9707697000</v>
      </c>
      <c r="D122" s="20">
        <v>9239261767</v>
      </c>
      <c r="E122" s="21">
        <f t="shared" si="48"/>
        <v>0.95174599773767143</v>
      </c>
      <c r="F122" s="20">
        <v>8709029047</v>
      </c>
      <c r="G122" s="21">
        <f t="shared" si="49"/>
        <v>0.89712617184075683</v>
      </c>
      <c r="H122" s="22">
        <v>9683988000</v>
      </c>
      <c r="I122" s="20">
        <v>9683988000</v>
      </c>
      <c r="J122" s="20">
        <v>9350396481</v>
      </c>
      <c r="K122" s="21">
        <f t="shared" si="50"/>
        <v>0.96555225811927892</v>
      </c>
      <c r="L122" s="20">
        <v>9011572478</v>
      </c>
      <c r="M122" s="21">
        <f t="shared" si="51"/>
        <v>0.93056419297504289</v>
      </c>
      <c r="N122" s="22">
        <v>10435593000</v>
      </c>
      <c r="O122" s="20">
        <v>10435593000</v>
      </c>
      <c r="P122" s="20">
        <v>9362438848</v>
      </c>
      <c r="Q122" s="21">
        <f t="shared" si="52"/>
        <v>0.89716404693053864</v>
      </c>
      <c r="R122" s="20">
        <v>8902174152</v>
      </c>
      <c r="S122" s="21">
        <f t="shared" si="53"/>
        <v>0.85305877222310222</v>
      </c>
      <c r="T122" s="22">
        <v>11060503000</v>
      </c>
      <c r="U122" s="20">
        <v>11060503000</v>
      </c>
      <c r="V122" s="20">
        <v>10477597437</v>
      </c>
      <c r="W122" s="21">
        <f t="shared" si="54"/>
        <v>0.94729845803576929</v>
      </c>
      <c r="X122" s="20">
        <v>9913717754</v>
      </c>
      <c r="Y122" s="21">
        <f t="shared" si="55"/>
        <v>0.89631708015449207</v>
      </c>
      <c r="Z122" s="22">
        <v>11832735000</v>
      </c>
      <c r="AA122" s="20">
        <v>11832735000</v>
      </c>
      <c r="AB122" s="20">
        <v>11495792063</v>
      </c>
      <c r="AC122" s="21">
        <f t="shared" si="57"/>
        <v>0.97152450916884392</v>
      </c>
      <c r="AD122" s="20">
        <v>10733328338</v>
      </c>
      <c r="AE122" s="21">
        <f t="shared" si="38"/>
        <v>0.90708769680044388</v>
      </c>
      <c r="AF122" s="22">
        <v>14247409000</v>
      </c>
      <c r="AG122" s="20">
        <v>14247409000</v>
      </c>
      <c r="AH122" s="20">
        <v>13808875460</v>
      </c>
      <c r="AI122" s="21">
        <f t="shared" si="58"/>
        <v>0.96922011995303847</v>
      </c>
      <c r="AJ122" s="20">
        <v>12949786722</v>
      </c>
      <c r="AK122" s="21">
        <f t="shared" si="39"/>
        <v>0.90892222733270311</v>
      </c>
      <c r="AL122" s="22">
        <v>15377043000</v>
      </c>
      <c r="AM122" s="20">
        <v>15218043000</v>
      </c>
      <c r="AN122" s="20">
        <v>14599311197</v>
      </c>
      <c r="AO122" s="21">
        <f t="shared" si="40"/>
        <v>0.9593422227154963</v>
      </c>
      <c r="AP122" s="20">
        <v>14028075074</v>
      </c>
      <c r="AQ122" s="21">
        <f t="shared" si="41"/>
        <v>0.92180545645718048</v>
      </c>
      <c r="AR122" s="22">
        <v>16104517000</v>
      </c>
      <c r="AS122" s="20">
        <v>16104517000</v>
      </c>
      <c r="AT122" s="20">
        <v>15343912161</v>
      </c>
      <c r="AU122" s="21">
        <f t="shared" si="42"/>
        <v>0.95277071401768831</v>
      </c>
      <c r="AV122" s="20">
        <v>14948746904</v>
      </c>
      <c r="AW122" s="21">
        <f t="shared" si="43"/>
        <v>0.92823317234537361</v>
      </c>
      <c r="AX122" s="22">
        <v>17213305000</v>
      </c>
      <c r="AY122" s="20">
        <v>16730805000</v>
      </c>
      <c r="AZ122" s="20">
        <v>15299909589</v>
      </c>
      <c r="BA122" s="21">
        <f t="shared" si="56"/>
        <v>0.91447539965949043</v>
      </c>
      <c r="BB122" s="20">
        <v>14641632554</v>
      </c>
      <c r="BC122" s="23">
        <f t="shared" si="44"/>
        <v>0.87513018973085877</v>
      </c>
      <c r="BD122" s="22">
        <v>16643757000</v>
      </c>
      <c r="BE122" s="20">
        <v>16626757000</v>
      </c>
      <c r="BF122" s="20">
        <v>15796807952</v>
      </c>
      <c r="BG122" s="21">
        <f t="shared" si="59"/>
        <v>0.95008352813480101</v>
      </c>
      <c r="BH122" s="20">
        <v>15047340014</v>
      </c>
      <c r="BI122" s="23">
        <f t="shared" si="45"/>
        <v>0.90500751373223298</v>
      </c>
      <c r="BJ122" s="22">
        <v>16095123000</v>
      </c>
      <c r="BK122" s="20">
        <v>16095123000</v>
      </c>
      <c r="BL122" s="20">
        <v>15798439352</v>
      </c>
      <c r="BM122" s="21">
        <f t="shared" si="60"/>
        <v>0.98156686047071529</v>
      </c>
      <c r="BN122" s="20">
        <v>15087397071</v>
      </c>
      <c r="BO122" s="23">
        <f t="shared" si="46"/>
        <v>0.93738936142333307</v>
      </c>
      <c r="BP122" s="22">
        <v>17997303000</v>
      </c>
      <c r="BQ122" s="20">
        <v>18769030000</v>
      </c>
      <c r="BR122" s="20">
        <v>18423347827</v>
      </c>
      <c r="BS122" s="21">
        <f t="shared" si="61"/>
        <v>0.98158231016733422</v>
      </c>
      <c r="BT122" s="20">
        <v>17903527594</v>
      </c>
      <c r="BU122" s="23">
        <f t="shared" si="47"/>
        <v>0.95388667363204172</v>
      </c>
      <c r="BV122" s="45">
        <v>21582357000</v>
      </c>
      <c r="BW122" s="45">
        <v>21322394759</v>
      </c>
      <c r="BX122" s="45">
        <v>20317666967</v>
      </c>
      <c r="BY122" s="21">
        <v>0.9528792237759357</v>
      </c>
      <c r="BZ122" s="45">
        <v>19544856373</v>
      </c>
      <c r="CA122" s="23">
        <v>0.91663514318673256</v>
      </c>
    </row>
    <row r="123" spans="1:79" ht="14.25" customHeight="1" x14ac:dyDescent="0.25">
      <c r="A123" s="16" t="s">
        <v>22</v>
      </c>
      <c r="B123" s="17">
        <v>20613000000</v>
      </c>
      <c r="C123" s="20">
        <v>20915925680</v>
      </c>
      <c r="D123" s="20">
        <v>20608842230</v>
      </c>
      <c r="E123" s="21">
        <f t="shared" si="48"/>
        <v>0.98531819940947507</v>
      </c>
      <c r="F123" s="20">
        <v>16751992801</v>
      </c>
      <c r="G123" s="21">
        <f t="shared" si="49"/>
        <v>0.80092045923735566</v>
      </c>
      <c r="H123" s="22">
        <v>13571000000</v>
      </c>
      <c r="I123" s="20">
        <v>12441727366</v>
      </c>
      <c r="J123" s="20">
        <v>8193512198</v>
      </c>
      <c r="K123" s="21">
        <f t="shared" si="50"/>
        <v>0.65855101602617772</v>
      </c>
      <c r="L123" s="20">
        <v>6437597970</v>
      </c>
      <c r="M123" s="21">
        <f t="shared" si="51"/>
        <v>0.51741995147653519</v>
      </c>
      <c r="N123" s="22">
        <v>18500000000</v>
      </c>
      <c r="O123" s="20">
        <v>18500000000</v>
      </c>
      <c r="P123" s="20">
        <v>18436613011</v>
      </c>
      <c r="Q123" s="21">
        <f t="shared" si="52"/>
        <v>0.99657367627027027</v>
      </c>
      <c r="R123" s="20">
        <v>11081769162</v>
      </c>
      <c r="S123" s="21">
        <f t="shared" si="53"/>
        <v>0.59901454929729725</v>
      </c>
      <c r="T123" s="22">
        <v>8701398000</v>
      </c>
      <c r="U123" s="20">
        <v>8701398000</v>
      </c>
      <c r="V123" s="20">
        <v>8694881790</v>
      </c>
      <c r="W123" s="21">
        <f t="shared" si="54"/>
        <v>0.9992511306803803</v>
      </c>
      <c r="X123" s="20">
        <v>8109434951</v>
      </c>
      <c r="Y123" s="21">
        <f t="shared" si="55"/>
        <v>0.93196920207534473</v>
      </c>
      <c r="Z123" s="22">
        <v>15431000000</v>
      </c>
      <c r="AA123" s="20">
        <v>15431000000</v>
      </c>
      <c r="AB123" s="20">
        <v>15270526602</v>
      </c>
      <c r="AC123" s="21">
        <f t="shared" si="57"/>
        <v>0.98960058337113599</v>
      </c>
      <c r="AD123" s="20">
        <v>11877973963</v>
      </c>
      <c r="AE123" s="21">
        <f t="shared" si="38"/>
        <v>0.76974751882574044</v>
      </c>
      <c r="AF123" s="22">
        <v>15906717000</v>
      </c>
      <c r="AG123" s="20">
        <v>16006717000</v>
      </c>
      <c r="AH123" s="20">
        <v>16000464578</v>
      </c>
      <c r="AI123" s="21">
        <f t="shared" si="58"/>
        <v>0.99960938760896445</v>
      </c>
      <c r="AJ123" s="20">
        <v>14776089065</v>
      </c>
      <c r="AK123" s="21">
        <f t="shared" si="39"/>
        <v>0.92311803007449933</v>
      </c>
      <c r="AL123" s="22">
        <v>21558893000</v>
      </c>
      <c r="AM123" s="20">
        <v>21558893000</v>
      </c>
      <c r="AN123" s="20">
        <v>21508165897</v>
      </c>
      <c r="AO123" s="21">
        <f t="shared" si="40"/>
        <v>0.99764704509642499</v>
      </c>
      <c r="AP123" s="20">
        <v>19242994156</v>
      </c>
      <c r="AQ123" s="21">
        <f t="shared" si="41"/>
        <v>0.89257802596821645</v>
      </c>
      <c r="AR123" s="22">
        <v>21924588000</v>
      </c>
      <c r="AS123" s="20">
        <v>21924588000</v>
      </c>
      <c r="AT123" s="20">
        <v>21887340263</v>
      </c>
      <c r="AU123" s="21">
        <f t="shared" si="42"/>
        <v>0.99830109751663287</v>
      </c>
      <c r="AV123" s="20">
        <v>20541868133</v>
      </c>
      <c r="AW123" s="21">
        <f t="shared" si="43"/>
        <v>0.93693291445202986</v>
      </c>
      <c r="AX123" s="22">
        <v>22182843000</v>
      </c>
      <c r="AY123" s="20">
        <v>21386843000</v>
      </c>
      <c r="AZ123" s="20">
        <v>20865272576</v>
      </c>
      <c r="BA123" s="21">
        <f t="shared" si="56"/>
        <v>0.9756125565610595</v>
      </c>
      <c r="BB123" s="20">
        <v>16973703150</v>
      </c>
      <c r="BC123" s="23">
        <f t="shared" si="44"/>
        <v>0.79365164601432758</v>
      </c>
      <c r="BD123" s="22">
        <v>21664000000</v>
      </c>
      <c r="BE123" s="20">
        <v>22874418218</v>
      </c>
      <c r="BF123" s="20">
        <v>22647378115</v>
      </c>
      <c r="BG123" s="21">
        <f t="shared" si="59"/>
        <v>0.99007449715939266</v>
      </c>
      <c r="BH123" s="20">
        <v>19124620252</v>
      </c>
      <c r="BI123" s="23">
        <f t="shared" si="45"/>
        <v>0.83607023661702295</v>
      </c>
      <c r="BJ123" s="22">
        <v>23530651000</v>
      </c>
      <c r="BK123" s="20">
        <v>26465094633</v>
      </c>
      <c r="BL123" s="20">
        <v>25649159898</v>
      </c>
      <c r="BM123" s="21">
        <f t="shared" si="60"/>
        <v>0.96916940043801736</v>
      </c>
      <c r="BN123" s="20">
        <v>21296449102</v>
      </c>
      <c r="BO123" s="23">
        <f t="shared" si="46"/>
        <v>0.80469952582164261</v>
      </c>
      <c r="BP123" s="22">
        <v>17162572000</v>
      </c>
      <c r="BQ123" s="20">
        <v>20951371996</v>
      </c>
      <c r="BR123" s="20">
        <v>20520533301</v>
      </c>
      <c r="BS123" s="21">
        <f t="shared" si="61"/>
        <v>0.97943625386049871</v>
      </c>
      <c r="BT123" s="20">
        <v>17038538299</v>
      </c>
      <c r="BU123" s="23">
        <f t="shared" si="47"/>
        <v>0.81324212573061894</v>
      </c>
      <c r="BV123" s="45">
        <v>18579516000</v>
      </c>
      <c r="BW123" s="45">
        <v>17764050162</v>
      </c>
      <c r="BX123" s="45">
        <v>17264302363</v>
      </c>
      <c r="BY123" s="21">
        <v>0.97186746296916926</v>
      </c>
      <c r="BZ123" s="45">
        <v>14343648050</v>
      </c>
      <c r="CA123" s="23">
        <v>0.80745370110940362</v>
      </c>
    </row>
    <row r="124" spans="1:79" ht="14.25" customHeight="1" x14ac:dyDescent="0.25">
      <c r="A124" s="11" t="s">
        <v>60</v>
      </c>
      <c r="B124" s="42">
        <v>16255681000</v>
      </c>
      <c r="C124" s="12">
        <v>15987692699</v>
      </c>
      <c r="D124" s="12">
        <v>15736287592</v>
      </c>
      <c r="E124" s="13">
        <f t="shared" si="48"/>
        <v>0.9842750851087021</v>
      </c>
      <c r="F124" s="12">
        <v>11177146975</v>
      </c>
      <c r="G124" s="13">
        <f t="shared" si="49"/>
        <v>0.69910944533598085</v>
      </c>
      <c r="H124" s="14">
        <v>11451561000</v>
      </c>
      <c r="I124" s="12">
        <v>11451561000</v>
      </c>
      <c r="J124" s="12">
        <v>10913138429</v>
      </c>
      <c r="K124" s="13">
        <f t="shared" si="50"/>
        <v>0.95298260464228413</v>
      </c>
      <c r="L124" s="12">
        <v>9878905342</v>
      </c>
      <c r="M124" s="13">
        <f t="shared" si="51"/>
        <v>0.86266888348234794</v>
      </c>
      <c r="N124" s="14">
        <v>17534675000</v>
      </c>
      <c r="O124" s="12">
        <v>17534675000</v>
      </c>
      <c r="P124" s="12">
        <v>17097035399</v>
      </c>
      <c r="Q124" s="13">
        <f t="shared" si="52"/>
        <v>0.97504147633189664</v>
      </c>
      <c r="R124" s="12">
        <v>10961104008</v>
      </c>
      <c r="S124" s="13">
        <f t="shared" si="53"/>
        <v>0.62511018926783646</v>
      </c>
      <c r="T124" s="14">
        <v>13603312000</v>
      </c>
      <c r="U124" s="12">
        <v>13603312000</v>
      </c>
      <c r="V124" s="12">
        <v>13386190827</v>
      </c>
      <c r="W124" s="13">
        <f t="shared" si="54"/>
        <v>0.98403909481749741</v>
      </c>
      <c r="X124" s="12">
        <v>11608194569</v>
      </c>
      <c r="Y124" s="13">
        <f t="shared" si="55"/>
        <v>0.85333590591761765</v>
      </c>
      <c r="Z124" s="14">
        <v>13658017000</v>
      </c>
      <c r="AA124" s="12">
        <v>14358017000</v>
      </c>
      <c r="AB124" s="12">
        <v>12804729542</v>
      </c>
      <c r="AC124" s="13">
        <f t="shared" si="57"/>
        <v>0.89181741057974784</v>
      </c>
      <c r="AD124" s="12">
        <v>10185453902</v>
      </c>
      <c r="AE124" s="13">
        <f t="shared" si="38"/>
        <v>0.70939140843753001</v>
      </c>
      <c r="AF124" s="14">
        <v>18765899000</v>
      </c>
      <c r="AG124" s="12">
        <v>19265899000</v>
      </c>
      <c r="AH124" s="12">
        <v>18912004667</v>
      </c>
      <c r="AI124" s="13">
        <f t="shared" si="58"/>
        <v>0.98163105012644358</v>
      </c>
      <c r="AJ124" s="12">
        <v>15406412554</v>
      </c>
      <c r="AK124" s="13">
        <f t="shared" si="39"/>
        <v>0.79967265238959262</v>
      </c>
      <c r="AL124" s="14">
        <v>20356630000</v>
      </c>
      <c r="AM124" s="12">
        <v>20271630000</v>
      </c>
      <c r="AN124" s="12">
        <v>19798843563</v>
      </c>
      <c r="AO124" s="13">
        <f t="shared" si="40"/>
        <v>0.97667743358575509</v>
      </c>
      <c r="AP124" s="12">
        <v>17630578350</v>
      </c>
      <c r="AQ124" s="13">
        <f t="shared" si="41"/>
        <v>0.86971685799316578</v>
      </c>
      <c r="AR124" s="14">
        <v>23541319000</v>
      </c>
      <c r="AS124" s="12">
        <v>23541319000</v>
      </c>
      <c r="AT124" s="12">
        <v>22829836316</v>
      </c>
      <c r="AU124" s="13">
        <f t="shared" si="42"/>
        <v>0.96977728036394217</v>
      </c>
      <c r="AV124" s="12">
        <v>20459366963</v>
      </c>
      <c r="AW124" s="13">
        <f t="shared" si="43"/>
        <v>0.86908328981056671</v>
      </c>
      <c r="AX124" s="14">
        <v>23947217000</v>
      </c>
      <c r="AY124" s="12">
        <v>23366694200</v>
      </c>
      <c r="AZ124" s="12">
        <v>22670829985</v>
      </c>
      <c r="BA124" s="13">
        <f t="shared" si="56"/>
        <v>0.97021982617464131</v>
      </c>
      <c r="BB124" s="12">
        <v>20456817041</v>
      </c>
      <c r="BC124" s="15">
        <f t="shared" si="44"/>
        <v>0.87546902723621045</v>
      </c>
      <c r="BD124" s="14">
        <v>32575443000</v>
      </c>
      <c r="BE124" s="12">
        <v>33530075885</v>
      </c>
      <c r="BF124" s="12">
        <v>32240580935</v>
      </c>
      <c r="BG124" s="13">
        <f t="shared" si="59"/>
        <v>0.96154214042274599</v>
      </c>
      <c r="BH124" s="12">
        <v>25645152096</v>
      </c>
      <c r="BI124" s="15">
        <f t="shared" si="45"/>
        <v>0.76484026412456174</v>
      </c>
      <c r="BJ124" s="14">
        <v>29281530000</v>
      </c>
      <c r="BK124" s="12">
        <v>32902530000</v>
      </c>
      <c r="BL124" s="12">
        <v>31055930356</v>
      </c>
      <c r="BM124" s="13">
        <f t="shared" si="60"/>
        <v>0.94387666711344087</v>
      </c>
      <c r="BN124" s="12">
        <v>27905419359</v>
      </c>
      <c r="BO124" s="15">
        <f t="shared" si="46"/>
        <v>0.84812381780367652</v>
      </c>
      <c r="BP124" s="14">
        <v>28196508000</v>
      </c>
      <c r="BQ124" s="12">
        <v>28196508000</v>
      </c>
      <c r="BR124" s="12">
        <v>26161130149</v>
      </c>
      <c r="BS124" s="13">
        <f t="shared" si="61"/>
        <v>0.9278145417510566</v>
      </c>
      <c r="BT124" s="12">
        <v>25567680376</v>
      </c>
      <c r="BU124" s="15">
        <f t="shared" si="47"/>
        <v>0.90676761732339339</v>
      </c>
      <c r="BV124" s="43">
        <v>30668056000</v>
      </c>
      <c r="BW124" s="43">
        <v>29675293894</v>
      </c>
      <c r="BX124" s="43">
        <v>29405679487</v>
      </c>
      <c r="BY124" s="13">
        <v>0.99091451602929148</v>
      </c>
      <c r="BZ124" s="43">
        <v>27234673382</v>
      </c>
      <c r="CA124" s="15">
        <v>0.91775580990982319</v>
      </c>
    </row>
    <row r="125" spans="1:79" ht="14.25" customHeight="1" x14ac:dyDescent="0.25">
      <c r="A125" s="16" t="s">
        <v>20</v>
      </c>
      <c r="B125" s="17">
        <v>3887184000</v>
      </c>
      <c r="C125" s="20">
        <v>3864383176</v>
      </c>
      <c r="D125" s="20">
        <v>3773582557</v>
      </c>
      <c r="E125" s="21">
        <f t="shared" si="48"/>
        <v>0.97650320507450628</v>
      </c>
      <c r="F125" s="20">
        <v>3649561323</v>
      </c>
      <c r="G125" s="21">
        <f t="shared" si="49"/>
        <v>0.94440979498768007</v>
      </c>
      <c r="H125" s="22">
        <v>3881561000</v>
      </c>
      <c r="I125" s="20">
        <v>3881561000</v>
      </c>
      <c r="J125" s="20">
        <v>3712122831</v>
      </c>
      <c r="K125" s="21">
        <f t="shared" si="50"/>
        <v>0.95634793089687375</v>
      </c>
      <c r="L125" s="20">
        <v>3641828946</v>
      </c>
      <c r="M125" s="21">
        <f t="shared" si="51"/>
        <v>0.93823823611170865</v>
      </c>
      <c r="N125" s="22">
        <v>4034675000</v>
      </c>
      <c r="O125" s="20">
        <v>4034675000</v>
      </c>
      <c r="P125" s="20">
        <v>3961848416</v>
      </c>
      <c r="Q125" s="21">
        <f t="shared" si="52"/>
        <v>0.98194982644203066</v>
      </c>
      <c r="R125" s="20">
        <v>3856604284</v>
      </c>
      <c r="S125" s="21">
        <f t="shared" si="53"/>
        <v>0.95586491700074971</v>
      </c>
      <c r="T125" s="22">
        <v>4403312000</v>
      </c>
      <c r="U125" s="20">
        <v>4403312000</v>
      </c>
      <c r="V125" s="20">
        <v>4323503841</v>
      </c>
      <c r="W125" s="21">
        <f t="shared" si="54"/>
        <v>0.98187542490743329</v>
      </c>
      <c r="X125" s="20">
        <v>4060009703</v>
      </c>
      <c r="Y125" s="21">
        <f t="shared" si="55"/>
        <v>0.92203543673489408</v>
      </c>
      <c r="Z125" s="22">
        <v>6095017000</v>
      </c>
      <c r="AA125" s="20">
        <v>6095017000</v>
      </c>
      <c r="AB125" s="20">
        <v>4696999568</v>
      </c>
      <c r="AC125" s="21">
        <f t="shared" si="57"/>
        <v>0.77062944500400898</v>
      </c>
      <c r="AD125" s="20">
        <v>4430352825</v>
      </c>
      <c r="AE125" s="21">
        <f t="shared" si="38"/>
        <v>0.72688112682868644</v>
      </c>
      <c r="AF125" s="22">
        <v>6403812000</v>
      </c>
      <c r="AG125" s="20">
        <v>6403812000</v>
      </c>
      <c r="AH125" s="20">
        <v>6170775435</v>
      </c>
      <c r="AI125" s="21">
        <f t="shared" si="58"/>
        <v>0.96360971168422804</v>
      </c>
      <c r="AJ125" s="20">
        <v>6038101295</v>
      </c>
      <c r="AK125" s="21">
        <f t="shared" si="39"/>
        <v>0.94289171746453515</v>
      </c>
      <c r="AL125" s="22">
        <v>7090197000</v>
      </c>
      <c r="AM125" s="20">
        <v>7090197000</v>
      </c>
      <c r="AN125" s="20">
        <v>6703338748</v>
      </c>
      <c r="AO125" s="21">
        <f t="shared" si="40"/>
        <v>0.9454375877003135</v>
      </c>
      <c r="AP125" s="20">
        <v>6570132773</v>
      </c>
      <c r="AQ125" s="21">
        <f t="shared" si="41"/>
        <v>0.92665024300453147</v>
      </c>
      <c r="AR125" s="22">
        <v>7388182000</v>
      </c>
      <c r="AS125" s="20">
        <v>7388182000</v>
      </c>
      <c r="AT125" s="20">
        <v>6869225050</v>
      </c>
      <c r="AU125" s="21">
        <f t="shared" si="42"/>
        <v>0.92975850486628508</v>
      </c>
      <c r="AV125" s="20">
        <v>6723621575</v>
      </c>
      <c r="AW125" s="21">
        <f t="shared" si="43"/>
        <v>0.91005088599604067</v>
      </c>
      <c r="AX125" s="22">
        <v>7757497000</v>
      </c>
      <c r="AY125" s="20">
        <v>7726974200</v>
      </c>
      <c r="AZ125" s="20">
        <v>7451075962</v>
      </c>
      <c r="BA125" s="21">
        <f t="shared" si="56"/>
        <v>0.96429414271889247</v>
      </c>
      <c r="BB125" s="20">
        <v>7226954445</v>
      </c>
      <c r="BC125" s="23">
        <f t="shared" si="44"/>
        <v>0.93528906114375276</v>
      </c>
      <c r="BD125" s="22">
        <v>7766402000</v>
      </c>
      <c r="BE125" s="20">
        <v>7766402000</v>
      </c>
      <c r="BF125" s="20">
        <v>7661009109</v>
      </c>
      <c r="BG125" s="21">
        <f t="shared" si="59"/>
        <v>0.98642963743056311</v>
      </c>
      <c r="BH125" s="20">
        <v>7422171679</v>
      </c>
      <c r="BI125" s="23">
        <f t="shared" si="45"/>
        <v>0.95567698903559206</v>
      </c>
      <c r="BJ125" s="22">
        <v>9281530000</v>
      </c>
      <c r="BK125" s="20">
        <v>9281530000</v>
      </c>
      <c r="BL125" s="20">
        <v>8799587681</v>
      </c>
      <c r="BM125" s="21">
        <f t="shared" si="60"/>
        <v>0.94807512134314065</v>
      </c>
      <c r="BN125" s="20">
        <v>8645637208</v>
      </c>
      <c r="BO125" s="23">
        <f t="shared" si="46"/>
        <v>0.93148836538803403</v>
      </c>
      <c r="BP125" s="22">
        <v>15067832000</v>
      </c>
      <c r="BQ125" s="20">
        <v>15067832000</v>
      </c>
      <c r="BR125" s="20">
        <v>13237440444</v>
      </c>
      <c r="BS125" s="21">
        <f t="shared" si="61"/>
        <v>0.87852323041562985</v>
      </c>
      <c r="BT125" s="20">
        <v>12971425747</v>
      </c>
      <c r="BU125" s="23">
        <f t="shared" si="47"/>
        <v>0.86086875318227596</v>
      </c>
      <c r="BV125" s="45">
        <v>16692115000</v>
      </c>
      <c r="BW125" s="45">
        <v>16670490466</v>
      </c>
      <c r="BX125" s="45">
        <v>16476742452</v>
      </c>
      <c r="BY125" s="21">
        <v>0.9883777856209357</v>
      </c>
      <c r="BZ125" s="45">
        <v>16114919722</v>
      </c>
      <c r="CA125" s="23">
        <v>0.96667340141352742</v>
      </c>
    </row>
    <row r="126" spans="1:79" ht="14.25" customHeight="1" x14ac:dyDescent="0.25">
      <c r="A126" s="16" t="s">
        <v>22</v>
      </c>
      <c r="B126" s="17">
        <v>12368497000</v>
      </c>
      <c r="C126" s="20">
        <v>12123309523</v>
      </c>
      <c r="D126" s="20">
        <v>11962705035</v>
      </c>
      <c r="E126" s="21">
        <f t="shared" si="48"/>
        <v>0.98675242204322955</v>
      </c>
      <c r="F126" s="20">
        <v>7527585652</v>
      </c>
      <c r="G126" s="21">
        <f t="shared" si="49"/>
        <v>0.62091837527688931</v>
      </c>
      <c r="H126" s="22">
        <v>7570000000</v>
      </c>
      <c r="I126" s="20">
        <v>7570000000</v>
      </c>
      <c r="J126" s="20">
        <v>7201015598</v>
      </c>
      <c r="K126" s="21">
        <f t="shared" si="50"/>
        <v>0.95125701426684284</v>
      </c>
      <c r="L126" s="20">
        <v>6237076396</v>
      </c>
      <c r="M126" s="21">
        <f t="shared" si="51"/>
        <v>0.82392026367239102</v>
      </c>
      <c r="N126" s="22">
        <v>13500000000</v>
      </c>
      <c r="O126" s="20">
        <v>13500000000</v>
      </c>
      <c r="P126" s="20">
        <v>13135186983</v>
      </c>
      <c r="Q126" s="21">
        <f t="shared" si="52"/>
        <v>0.97297681355555554</v>
      </c>
      <c r="R126" s="20">
        <v>7104499724</v>
      </c>
      <c r="S126" s="21">
        <f t="shared" si="53"/>
        <v>0.52625923881481484</v>
      </c>
      <c r="T126" s="22">
        <v>9200000000</v>
      </c>
      <c r="U126" s="20">
        <v>9200000000</v>
      </c>
      <c r="V126" s="20">
        <v>9062686986</v>
      </c>
      <c r="W126" s="21">
        <f t="shared" si="54"/>
        <v>0.98507467239130431</v>
      </c>
      <c r="X126" s="20">
        <v>7548184866</v>
      </c>
      <c r="Y126" s="21">
        <f t="shared" si="55"/>
        <v>0.82045487673913042</v>
      </c>
      <c r="Z126" s="22">
        <v>7563000000</v>
      </c>
      <c r="AA126" s="20">
        <v>8183000000</v>
      </c>
      <c r="AB126" s="20">
        <v>8027729974</v>
      </c>
      <c r="AC126" s="21">
        <f t="shared" si="57"/>
        <v>0.98102529316876452</v>
      </c>
      <c r="AD126" s="20">
        <v>5675101077</v>
      </c>
      <c r="AE126" s="21">
        <f t="shared" si="38"/>
        <v>0.69352328938042285</v>
      </c>
      <c r="AF126" s="22">
        <v>12362087000</v>
      </c>
      <c r="AG126" s="20">
        <v>12862087000</v>
      </c>
      <c r="AH126" s="20">
        <v>12741229232</v>
      </c>
      <c r="AI126" s="21">
        <f t="shared" si="58"/>
        <v>0.99060356472476041</v>
      </c>
      <c r="AJ126" s="20">
        <v>9368311259</v>
      </c>
      <c r="AK126" s="21">
        <f t="shared" si="39"/>
        <v>0.72836634202520945</v>
      </c>
      <c r="AL126" s="22">
        <v>13266433000</v>
      </c>
      <c r="AM126" s="20">
        <v>13181433000</v>
      </c>
      <c r="AN126" s="20">
        <v>13095504815</v>
      </c>
      <c r="AO126" s="21">
        <f t="shared" si="40"/>
        <v>0.99348111961726771</v>
      </c>
      <c r="AP126" s="20">
        <v>11060445577</v>
      </c>
      <c r="AQ126" s="21">
        <f t="shared" si="41"/>
        <v>0.83909280402214237</v>
      </c>
      <c r="AR126" s="22">
        <v>16153137000</v>
      </c>
      <c r="AS126" s="20">
        <v>16153137000</v>
      </c>
      <c r="AT126" s="20">
        <v>15960611266</v>
      </c>
      <c r="AU126" s="21">
        <f t="shared" si="42"/>
        <v>0.98808121704161855</v>
      </c>
      <c r="AV126" s="20">
        <v>13735745388</v>
      </c>
      <c r="AW126" s="21">
        <f t="shared" si="43"/>
        <v>0.85034537799066523</v>
      </c>
      <c r="AX126" s="22">
        <v>16189720000</v>
      </c>
      <c r="AY126" s="20">
        <v>15639720000</v>
      </c>
      <c r="AZ126" s="20">
        <v>15219754023</v>
      </c>
      <c r="BA126" s="21">
        <f t="shared" si="56"/>
        <v>0.97314747469903551</v>
      </c>
      <c r="BB126" s="20">
        <v>13229862596</v>
      </c>
      <c r="BC126" s="23">
        <f t="shared" si="44"/>
        <v>0.845914287212303</v>
      </c>
      <c r="BD126" s="22">
        <v>24809041000</v>
      </c>
      <c r="BE126" s="20">
        <v>25763673885</v>
      </c>
      <c r="BF126" s="20">
        <v>24579571826</v>
      </c>
      <c r="BG126" s="21">
        <f t="shared" si="59"/>
        <v>0.95403985998715024</v>
      </c>
      <c r="BH126" s="20">
        <v>18222980417</v>
      </c>
      <c r="BI126" s="23">
        <f t="shared" si="45"/>
        <v>0.70731295925965332</v>
      </c>
      <c r="BJ126" s="22">
        <v>20000000000</v>
      </c>
      <c r="BK126" s="20">
        <v>23621000000</v>
      </c>
      <c r="BL126" s="20">
        <v>22256342675</v>
      </c>
      <c r="BM126" s="21">
        <f t="shared" si="60"/>
        <v>0.9422269453029084</v>
      </c>
      <c r="BN126" s="20">
        <v>19259782151</v>
      </c>
      <c r="BO126" s="23">
        <f t="shared" si="46"/>
        <v>0.81536692565937086</v>
      </c>
      <c r="BP126" s="22">
        <v>13128676000</v>
      </c>
      <c r="BQ126" s="20">
        <v>13128676000</v>
      </c>
      <c r="BR126" s="20">
        <v>12923689705</v>
      </c>
      <c r="BS126" s="21">
        <f t="shared" si="61"/>
        <v>0.98438636957755676</v>
      </c>
      <c r="BT126" s="20">
        <v>12596254629</v>
      </c>
      <c r="BU126" s="23">
        <f t="shared" si="47"/>
        <v>0.95944592044163479</v>
      </c>
      <c r="BV126" s="45">
        <v>13975941000</v>
      </c>
      <c r="BW126" s="45">
        <v>13004803428</v>
      </c>
      <c r="BX126" s="45">
        <v>12928937035</v>
      </c>
      <c r="BY126" s="21">
        <v>0.99416627914293143</v>
      </c>
      <c r="BZ126" s="45">
        <v>11119753660</v>
      </c>
      <c r="CA126" s="23">
        <v>0.85504973001426587</v>
      </c>
    </row>
    <row r="127" spans="1:79" ht="14.25" customHeight="1" x14ac:dyDescent="0.25">
      <c r="A127" s="16" t="s">
        <v>28</v>
      </c>
      <c r="B127" s="17"/>
      <c r="C127" s="20"/>
      <c r="D127" s="20"/>
      <c r="E127" s="21"/>
      <c r="F127" s="20"/>
      <c r="G127" s="21"/>
      <c r="H127" s="22"/>
      <c r="I127" s="20"/>
      <c r="J127" s="20"/>
      <c r="K127" s="21"/>
      <c r="L127" s="20"/>
      <c r="M127" s="21"/>
      <c r="N127" s="22"/>
      <c r="O127" s="20"/>
      <c r="P127" s="20"/>
      <c r="Q127" s="21"/>
      <c r="R127" s="20"/>
      <c r="S127" s="21"/>
      <c r="T127" s="22"/>
      <c r="U127" s="20"/>
      <c r="V127" s="20"/>
      <c r="W127" s="21"/>
      <c r="X127" s="20"/>
      <c r="Y127" s="21"/>
      <c r="Z127" s="22">
        <v>0</v>
      </c>
      <c r="AA127" s="20">
        <v>80000000</v>
      </c>
      <c r="AB127" s="20">
        <v>80000000</v>
      </c>
      <c r="AC127" s="21"/>
      <c r="AD127" s="20">
        <v>80000000</v>
      </c>
      <c r="AE127" s="21"/>
      <c r="AF127" s="22"/>
      <c r="AG127" s="20"/>
      <c r="AH127" s="20"/>
      <c r="AI127" s="21"/>
      <c r="AJ127" s="20"/>
      <c r="AK127" s="21"/>
      <c r="AL127" s="22"/>
      <c r="AM127" s="20"/>
      <c r="AN127" s="20"/>
      <c r="AO127" s="21"/>
      <c r="AP127" s="20"/>
      <c r="AQ127" s="21"/>
      <c r="AR127" s="22"/>
      <c r="AS127" s="20"/>
      <c r="AT127" s="20"/>
      <c r="AU127" s="21"/>
      <c r="AV127" s="20"/>
      <c r="AW127" s="21"/>
      <c r="AX127" s="22"/>
      <c r="AY127" s="20"/>
      <c r="AZ127" s="20"/>
      <c r="BA127" s="21"/>
      <c r="BB127" s="20"/>
      <c r="BC127" s="23" t="s">
        <v>31</v>
      </c>
      <c r="BD127" s="22"/>
      <c r="BE127" s="20"/>
      <c r="BF127" s="20"/>
      <c r="BG127" s="21"/>
      <c r="BH127" s="20"/>
      <c r="BI127" s="23" t="s">
        <v>31</v>
      </c>
      <c r="BJ127" s="22"/>
      <c r="BK127" s="20"/>
      <c r="BL127" s="20"/>
      <c r="BM127" s="21"/>
      <c r="BN127" s="20"/>
      <c r="BO127" s="23"/>
      <c r="BP127" s="22"/>
      <c r="BQ127" s="20"/>
      <c r="BR127" s="20"/>
      <c r="BS127" s="21"/>
      <c r="BT127" s="20"/>
      <c r="BU127" s="23"/>
      <c r="BV127" s="45">
        <v>0</v>
      </c>
      <c r="BW127" s="45">
        <v>0</v>
      </c>
      <c r="BX127" s="45">
        <v>0</v>
      </c>
      <c r="BY127" s="21">
        <v>0</v>
      </c>
      <c r="BZ127" s="45">
        <v>0</v>
      </c>
      <c r="CA127" s="23">
        <v>0</v>
      </c>
    </row>
    <row r="128" spans="1:79" ht="14.25" customHeight="1" x14ac:dyDescent="0.25">
      <c r="A128" s="11" t="s">
        <v>61</v>
      </c>
      <c r="B128" s="42">
        <v>35284290000</v>
      </c>
      <c r="C128" s="12">
        <v>35813252715</v>
      </c>
      <c r="D128" s="12">
        <v>34243350367</v>
      </c>
      <c r="E128" s="13">
        <f t="shared" si="48"/>
        <v>0.95616420657198609</v>
      </c>
      <c r="F128" s="12">
        <v>33710782431</v>
      </c>
      <c r="G128" s="13">
        <f t="shared" si="49"/>
        <v>0.94129351218859258</v>
      </c>
      <c r="H128" s="14">
        <v>56847832000</v>
      </c>
      <c r="I128" s="12">
        <v>71744397153</v>
      </c>
      <c r="J128" s="12">
        <v>68595944837</v>
      </c>
      <c r="K128" s="13">
        <f t="shared" si="50"/>
        <v>0.95611570462727979</v>
      </c>
      <c r="L128" s="12">
        <v>56262736751</v>
      </c>
      <c r="M128" s="13">
        <f t="shared" si="51"/>
        <v>0.78421087894871755</v>
      </c>
      <c r="N128" s="14">
        <v>81910178000</v>
      </c>
      <c r="O128" s="12">
        <v>87039220282</v>
      </c>
      <c r="P128" s="12">
        <v>81338379638</v>
      </c>
      <c r="Q128" s="13">
        <f t="shared" si="52"/>
        <v>0.9345026227770683</v>
      </c>
      <c r="R128" s="12">
        <v>71471138344</v>
      </c>
      <c r="S128" s="13">
        <f t="shared" si="53"/>
        <v>0.8211371622176683</v>
      </c>
      <c r="T128" s="14">
        <v>137662006000</v>
      </c>
      <c r="U128" s="12">
        <v>146838087787</v>
      </c>
      <c r="V128" s="12">
        <v>140585697230</v>
      </c>
      <c r="W128" s="13">
        <f t="shared" si="54"/>
        <v>0.95741983124930385</v>
      </c>
      <c r="X128" s="12">
        <v>125761425046</v>
      </c>
      <c r="Y128" s="13">
        <f t="shared" si="55"/>
        <v>0.8564632442532667</v>
      </c>
      <c r="Z128" s="14">
        <v>140950396000</v>
      </c>
      <c r="AA128" s="12">
        <v>140950396000</v>
      </c>
      <c r="AB128" s="12">
        <v>126096067393</v>
      </c>
      <c r="AC128" s="13">
        <f t="shared" si="57"/>
        <v>0.89461307645421584</v>
      </c>
      <c r="AD128" s="12">
        <v>109651642694</v>
      </c>
      <c r="AE128" s="13">
        <f t="shared" si="38"/>
        <v>0.77794490690185791</v>
      </c>
      <c r="AF128" s="14">
        <v>119694179000</v>
      </c>
      <c r="AG128" s="12">
        <v>124678163448</v>
      </c>
      <c r="AH128" s="12">
        <v>121827819286</v>
      </c>
      <c r="AI128" s="13">
        <f t="shared" si="58"/>
        <v>0.97713838507744133</v>
      </c>
      <c r="AJ128" s="12">
        <v>107082855397</v>
      </c>
      <c r="AK128" s="13">
        <f t="shared" si="39"/>
        <v>0.85887418001357918</v>
      </c>
      <c r="AL128" s="14">
        <v>127986268000</v>
      </c>
      <c r="AM128" s="12">
        <v>133735175674</v>
      </c>
      <c r="AN128" s="12">
        <v>129780199456</v>
      </c>
      <c r="AO128" s="13">
        <f t="shared" si="40"/>
        <v>0.9704268065745032</v>
      </c>
      <c r="AP128" s="12">
        <v>114540199995</v>
      </c>
      <c r="AQ128" s="13">
        <f t="shared" si="41"/>
        <v>0.8564702548730283</v>
      </c>
      <c r="AR128" s="14">
        <v>140122054000</v>
      </c>
      <c r="AS128" s="12">
        <v>140963575983</v>
      </c>
      <c r="AT128" s="12">
        <v>138630725086</v>
      </c>
      <c r="AU128" s="13">
        <f t="shared" si="42"/>
        <v>0.9834506830524693</v>
      </c>
      <c r="AV128" s="12">
        <v>127952552404</v>
      </c>
      <c r="AW128" s="13">
        <f t="shared" si="43"/>
        <v>0.90769939334846961</v>
      </c>
      <c r="AX128" s="14">
        <v>142189368000</v>
      </c>
      <c r="AY128" s="12">
        <v>142806389919</v>
      </c>
      <c r="AZ128" s="12">
        <v>131057178085</v>
      </c>
      <c r="BA128" s="13">
        <f t="shared" si="56"/>
        <v>0.91772628773359388</v>
      </c>
      <c r="BB128" s="12">
        <v>95413771058</v>
      </c>
      <c r="BC128" s="15">
        <f t="shared" si="44"/>
        <v>0.66813376566776062</v>
      </c>
      <c r="BD128" s="14">
        <v>149607176000</v>
      </c>
      <c r="BE128" s="12">
        <v>163804357927</v>
      </c>
      <c r="BF128" s="12">
        <v>154162227486</v>
      </c>
      <c r="BG128" s="13">
        <f t="shared" si="59"/>
        <v>0.94113630087120725</v>
      </c>
      <c r="BH128" s="12">
        <v>123745693762</v>
      </c>
      <c r="BI128" s="15">
        <f t="shared" si="45"/>
        <v>0.75544811705893511</v>
      </c>
      <c r="BJ128" s="14">
        <v>173620662000</v>
      </c>
      <c r="BK128" s="12">
        <v>191847987640</v>
      </c>
      <c r="BL128" s="12">
        <v>184094480461</v>
      </c>
      <c r="BM128" s="13">
        <f t="shared" si="60"/>
        <v>0.95958515242000164</v>
      </c>
      <c r="BN128" s="12">
        <v>153283945979</v>
      </c>
      <c r="BO128" s="15">
        <f t="shared" si="46"/>
        <v>0.79898646769563786</v>
      </c>
      <c r="BP128" s="14">
        <v>213198812000</v>
      </c>
      <c r="BQ128" s="12">
        <v>231404030069</v>
      </c>
      <c r="BR128" s="12">
        <v>226941202111</v>
      </c>
      <c r="BS128" s="13">
        <f t="shared" si="61"/>
        <v>0.9807141303603516</v>
      </c>
      <c r="BT128" s="12">
        <v>196641428008</v>
      </c>
      <c r="BU128" s="15">
        <f t="shared" si="47"/>
        <v>0.84977529539725605</v>
      </c>
      <c r="BV128" s="43">
        <v>215173248000</v>
      </c>
      <c r="BW128" s="43">
        <v>209029510990</v>
      </c>
      <c r="BX128" s="43">
        <v>198730198354</v>
      </c>
      <c r="BY128" s="13">
        <v>0.95072794943058203</v>
      </c>
      <c r="BZ128" s="43">
        <v>173662221037</v>
      </c>
      <c r="CA128" s="15">
        <v>0.83080240782512293</v>
      </c>
    </row>
    <row r="129" spans="1:79" ht="14.25" customHeight="1" x14ac:dyDescent="0.25">
      <c r="A129" s="16" t="s">
        <v>20</v>
      </c>
      <c r="B129" s="17">
        <v>6634324000</v>
      </c>
      <c r="C129" s="20">
        <v>7372624000</v>
      </c>
      <c r="D129" s="20">
        <v>7175498066</v>
      </c>
      <c r="E129" s="21">
        <f t="shared" si="48"/>
        <v>0.97326244577235999</v>
      </c>
      <c r="F129" s="20">
        <v>6657281930</v>
      </c>
      <c r="G129" s="21">
        <f t="shared" si="49"/>
        <v>0.90297320601186226</v>
      </c>
      <c r="H129" s="22">
        <v>7119769000</v>
      </c>
      <c r="I129" s="20">
        <v>7719769000</v>
      </c>
      <c r="J129" s="20">
        <v>7305561522</v>
      </c>
      <c r="K129" s="21">
        <f t="shared" si="50"/>
        <v>0.94634457611361167</v>
      </c>
      <c r="L129" s="20">
        <v>6680423193</v>
      </c>
      <c r="M129" s="21">
        <f t="shared" si="51"/>
        <v>0.86536568555354443</v>
      </c>
      <c r="N129" s="22">
        <v>7804497000</v>
      </c>
      <c r="O129" s="20">
        <v>8033269003</v>
      </c>
      <c r="P129" s="20">
        <v>7924063634</v>
      </c>
      <c r="Q129" s="21">
        <f t="shared" si="52"/>
        <v>0.98640586180305712</v>
      </c>
      <c r="R129" s="20">
        <v>7031763158</v>
      </c>
      <c r="S129" s="21">
        <f t="shared" si="53"/>
        <v>0.87533022426785523</v>
      </c>
      <c r="T129" s="22">
        <v>9127006000</v>
      </c>
      <c r="U129" s="20">
        <v>9382564795</v>
      </c>
      <c r="V129" s="20">
        <v>9128940444</v>
      </c>
      <c r="W129" s="21">
        <f t="shared" si="54"/>
        <v>0.97296854788200804</v>
      </c>
      <c r="X129" s="20">
        <v>7957207100</v>
      </c>
      <c r="Y129" s="21">
        <f t="shared" si="55"/>
        <v>0.84808442828344999</v>
      </c>
      <c r="Z129" s="22">
        <v>10282276000</v>
      </c>
      <c r="AA129" s="20">
        <v>10282276000</v>
      </c>
      <c r="AB129" s="20">
        <v>9705233701</v>
      </c>
      <c r="AC129" s="21">
        <f t="shared" si="57"/>
        <v>0.94387990567458024</v>
      </c>
      <c r="AD129" s="20">
        <v>8261401843</v>
      </c>
      <c r="AE129" s="21">
        <f t="shared" si="38"/>
        <v>0.80346042481256097</v>
      </c>
      <c r="AF129" s="22">
        <v>11037567000</v>
      </c>
      <c r="AG129" s="20">
        <v>11037567000</v>
      </c>
      <c r="AH129" s="20">
        <v>10395638760</v>
      </c>
      <c r="AI129" s="21">
        <f t="shared" si="58"/>
        <v>0.94184150909344422</v>
      </c>
      <c r="AJ129" s="20">
        <v>8775410473</v>
      </c>
      <c r="AK129" s="21">
        <f t="shared" si="39"/>
        <v>0.79504935036860935</v>
      </c>
      <c r="AL129" s="22">
        <v>12092303000</v>
      </c>
      <c r="AM129" s="20">
        <v>11451303000</v>
      </c>
      <c r="AN129" s="20">
        <v>10932411635</v>
      </c>
      <c r="AO129" s="21">
        <f t="shared" si="40"/>
        <v>0.95468713342053735</v>
      </c>
      <c r="AP129" s="20">
        <v>10591355128</v>
      </c>
      <c r="AQ129" s="21">
        <f t="shared" si="41"/>
        <v>0.92490392822546041</v>
      </c>
      <c r="AR129" s="22">
        <v>12579731000</v>
      </c>
      <c r="AS129" s="20">
        <v>12579731000</v>
      </c>
      <c r="AT129" s="20">
        <v>12192409198</v>
      </c>
      <c r="AU129" s="21">
        <f>+AT129/AS129</f>
        <v>0.96921064512428767</v>
      </c>
      <c r="AV129" s="20">
        <v>11288752962</v>
      </c>
      <c r="AW129" s="21">
        <f t="shared" si="43"/>
        <v>0.89737633992332588</v>
      </c>
      <c r="AX129" s="22">
        <v>13298634000</v>
      </c>
      <c r="AY129" s="20">
        <v>13095044000</v>
      </c>
      <c r="AZ129" s="20">
        <v>12198749476</v>
      </c>
      <c r="BA129" s="21">
        <f t="shared" si="56"/>
        <v>0.93155467641040379</v>
      </c>
      <c r="BB129" s="20">
        <v>11619005538</v>
      </c>
      <c r="BC129" s="23">
        <f t="shared" si="44"/>
        <v>0.88728266495324493</v>
      </c>
      <c r="BD129" s="22">
        <v>13005176000</v>
      </c>
      <c r="BE129" s="20">
        <v>13354119000</v>
      </c>
      <c r="BF129" s="20">
        <v>12653501774</v>
      </c>
      <c r="BG129" s="21">
        <f t="shared" si="59"/>
        <v>0.94753549627646716</v>
      </c>
      <c r="BH129" s="20">
        <v>12260016710</v>
      </c>
      <c r="BI129" s="23">
        <f t="shared" si="45"/>
        <v>0.9180700508959071</v>
      </c>
      <c r="BJ129" s="22">
        <v>14529131000</v>
      </c>
      <c r="BK129" s="20">
        <v>14529131000</v>
      </c>
      <c r="BL129" s="20">
        <v>13792983123</v>
      </c>
      <c r="BM129" s="21">
        <f t="shared" si="60"/>
        <v>0.94933297270153316</v>
      </c>
      <c r="BN129" s="20">
        <v>13600659927</v>
      </c>
      <c r="BO129" s="23">
        <f t="shared" si="46"/>
        <v>0.93609589775190272</v>
      </c>
      <c r="BP129" s="22">
        <v>16101669000</v>
      </c>
      <c r="BQ129" s="20">
        <v>16177669000</v>
      </c>
      <c r="BR129" s="20">
        <v>15660724885</v>
      </c>
      <c r="BS129" s="21">
        <f t="shared" si="61"/>
        <v>0.96804582199079481</v>
      </c>
      <c r="BT129" s="20">
        <v>14898743481</v>
      </c>
      <c r="BU129" s="23">
        <f t="shared" si="47"/>
        <v>0.9209450064159429</v>
      </c>
      <c r="BV129" s="45">
        <v>18691000000</v>
      </c>
      <c r="BW129" s="45">
        <v>18465489487</v>
      </c>
      <c r="BX129" s="45">
        <v>18054875630</v>
      </c>
      <c r="BY129" s="21">
        <v>0.97776317506833066</v>
      </c>
      <c r="BZ129" s="45">
        <v>17436078352</v>
      </c>
      <c r="CA129" s="23">
        <v>0.94425216099877984</v>
      </c>
    </row>
    <row r="130" spans="1:79" ht="14.25" customHeight="1" x14ac:dyDescent="0.25">
      <c r="A130" s="16" t="s">
        <v>22</v>
      </c>
      <c r="B130" s="17">
        <v>28649966000</v>
      </c>
      <c r="C130" s="20">
        <v>28440628715</v>
      </c>
      <c r="D130" s="20">
        <v>27067852301</v>
      </c>
      <c r="E130" s="21">
        <f t="shared" si="48"/>
        <v>0.95173185418098805</v>
      </c>
      <c r="F130" s="20">
        <v>27053500501</v>
      </c>
      <c r="G130" s="21">
        <f t="shared" si="49"/>
        <v>0.95122723101868667</v>
      </c>
      <c r="H130" s="22">
        <v>49728063000</v>
      </c>
      <c r="I130" s="20">
        <v>64024628153</v>
      </c>
      <c r="J130" s="20">
        <v>61290383315</v>
      </c>
      <c r="K130" s="21">
        <f t="shared" si="50"/>
        <v>0.95729385836547209</v>
      </c>
      <c r="L130" s="20">
        <v>49582313558</v>
      </c>
      <c r="M130" s="21">
        <f t="shared" si="51"/>
        <v>0.77442563882624793</v>
      </c>
      <c r="N130" s="22">
        <v>74105681000</v>
      </c>
      <c r="O130" s="20">
        <v>79005951279</v>
      </c>
      <c r="P130" s="20">
        <v>73414316004</v>
      </c>
      <c r="Q130" s="21">
        <f t="shared" si="52"/>
        <v>0.92922513830314102</v>
      </c>
      <c r="R130" s="20">
        <v>64439375186</v>
      </c>
      <c r="S130" s="21">
        <f t="shared" si="53"/>
        <v>0.81562685016525027</v>
      </c>
      <c r="T130" s="22">
        <v>128535000000</v>
      </c>
      <c r="U130" s="20">
        <v>137455522992</v>
      </c>
      <c r="V130" s="20">
        <v>131456756786</v>
      </c>
      <c r="W130" s="21">
        <f t="shared" si="54"/>
        <v>0.95635849272968732</v>
      </c>
      <c r="X130" s="20">
        <v>117804217946</v>
      </c>
      <c r="Y130" s="21">
        <f t="shared" si="55"/>
        <v>0.85703517313637723</v>
      </c>
      <c r="Z130" s="22">
        <v>130668120000</v>
      </c>
      <c r="AA130" s="20">
        <v>130668120000</v>
      </c>
      <c r="AB130" s="20">
        <v>116390833692</v>
      </c>
      <c r="AC130" s="21">
        <f t="shared" si="57"/>
        <v>0.89073626904557901</v>
      </c>
      <c r="AD130" s="20">
        <v>101390240851</v>
      </c>
      <c r="AE130" s="21">
        <f t="shared" si="38"/>
        <v>0.77593709047776915</v>
      </c>
      <c r="AF130" s="22">
        <v>108656612000</v>
      </c>
      <c r="AG130" s="20">
        <v>113640596448</v>
      </c>
      <c r="AH130" s="20">
        <v>111432180526</v>
      </c>
      <c r="AI130" s="21">
        <f t="shared" si="58"/>
        <v>0.9805666637537358</v>
      </c>
      <c r="AJ130" s="20">
        <v>98307444924</v>
      </c>
      <c r="AK130" s="21">
        <f t="shared" si="39"/>
        <v>0.8650732924389728</v>
      </c>
      <c r="AL130" s="22">
        <v>115893965000</v>
      </c>
      <c r="AM130" s="20">
        <v>122283872674</v>
      </c>
      <c r="AN130" s="20">
        <v>118847787821</v>
      </c>
      <c r="AO130" s="21">
        <f t="shared" si="40"/>
        <v>0.97190075209541038</v>
      </c>
      <c r="AP130" s="20">
        <v>103948844867</v>
      </c>
      <c r="AQ130" s="21">
        <f t="shared" si="41"/>
        <v>0.85006176688662893</v>
      </c>
      <c r="AR130" s="22">
        <v>127542323000</v>
      </c>
      <c r="AS130" s="20">
        <v>128383844983</v>
      </c>
      <c r="AT130" s="20">
        <v>126438315888</v>
      </c>
      <c r="AU130" s="21">
        <f t="shared" si="42"/>
        <v>0.98484599759995017</v>
      </c>
      <c r="AV130" s="20">
        <v>116663799442</v>
      </c>
      <c r="AW130" s="21">
        <f t="shared" si="43"/>
        <v>0.90871090095056806</v>
      </c>
      <c r="AX130" s="22">
        <v>128890734000</v>
      </c>
      <c r="AY130" s="20">
        <v>129711345919</v>
      </c>
      <c r="AZ130" s="20">
        <v>118858428609</v>
      </c>
      <c r="BA130" s="21">
        <f t="shared" si="56"/>
        <v>0.91633023901565824</v>
      </c>
      <c r="BB130" s="20">
        <v>83794765520</v>
      </c>
      <c r="BC130" s="23">
        <f t="shared" si="44"/>
        <v>0.64600952928456057</v>
      </c>
      <c r="BD130" s="22">
        <v>136602000000</v>
      </c>
      <c r="BE130" s="20">
        <v>150450238927</v>
      </c>
      <c r="BF130" s="20">
        <v>141508725712</v>
      </c>
      <c r="BG130" s="21">
        <f t="shared" si="59"/>
        <v>0.94056830166060079</v>
      </c>
      <c r="BH130" s="20">
        <v>111485677052</v>
      </c>
      <c r="BI130" s="23">
        <f t="shared" si="45"/>
        <v>0.74101362581480512</v>
      </c>
      <c r="BJ130" s="22">
        <v>159091531000</v>
      </c>
      <c r="BK130" s="20">
        <v>177318856640</v>
      </c>
      <c r="BL130" s="20">
        <v>170301497338</v>
      </c>
      <c r="BM130" s="21">
        <f t="shared" si="60"/>
        <v>0.96042519428011575</v>
      </c>
      <c r="BN130" s="20">
        <v>139683286052</v>
      </c>
      <c r="BO130" s="23">
        <f t="shared" si="46"/>
        <v>0.78775201182122845</v>
      </c>
      <c r="BP130" s="22">
        <v>197097143000</v>
      </c>
      <c r="BQ130" s="20">
        <v>215226361069</v>
      </c>
      <c r="BR130" s="20">
        <v>211280477226</v>
      </c>
      <c r="BS130" s="21">
        <f t="shared" si="61"/>
        <v>0.98166635432852489</v>
      </c>
      <c r="BT130" s="20">
        <v>181742684527</v>
      </c>
      <c r="BU130" s="23">
        <f t="shared" si="47"/>
        <v>0.84442576468936636</v>
      </c>
      <c r="BV130" s="45">
        <v>196482248000</v>
      </c>
      <c r="BW130" s="45">
        <v>190564021503</v>
      </c>
      <c r="BX130" s="45">
        <v>180675322724</v>
      </c>
      <c r="BY130" s="21">
        <v>0.94810825936078225</v>
      </c>
      <c r="BZ130" s="45">
        <v>156226142685</v>
      </c>
      <c r="CA130" s="23">
        <v>0.8198092244948797</v>
      </c>
    </row>
    <row r="131" spans="1:79" ht="14.25" customHeight="1" x14ac:dyDescent="0.25">
      <c r="A131" s="11" t="s">
        <v>62</v>
      </c>
      <c r="B131" s="42">
        <v>62095160000</v>
      </c>
      <c r="C131" s="12">
        <v>59369598635</v>
      </c>
      <c r="D131" s="12">
        <v>49674750924</v>
      </c>
      <c r="E131" s="13">
        <f t="shared" si="48"/>
        <v>0.83670349919993192</v>
      </c>
      <c r="F131" s="12">
        <v>41094358933</v>
      </c>
      <c r="G131" s="13">
        <f t="shared" si="49"/>
        <v>0.6921784865962316</v>
      </c>
      <c r="H131" s="14">
        <v>46376854000</v>
      </c>
      <c r="I131" s="12">
        <v>47111407942</v>
      </c>
      <c r="J131" s="12">
        <v>44336749664</v>
      </c>
      <c r="K131" s="13">
        <f t="shared" si="50"/>
        <v>0.9411043227276088</v>
      </c>
      <c r="L131" s="12">
        <v>37363968569</v>
      </c>
      <c r="M131" s="13">
        <f t="shared" si="51"/>
        <v>0.79309810937936076</v>
      </c>
      <c r="N131" s="14">
        <v>52414767000</v>
      </c>
      <c r="O131" s="12">
        <v>51232424709</v>
      </c>
      <c r="P131" s="12">
        <v>46036851689</v>
      </c>
      <c r="Q131" s="13">
        <f t="shared" si="52"/>
        <v>0.89858818805647322</v>
      </c>
      <c r="R131" s="12">
        <v>39317829421</v>
      </c>
      <c r="S131" s="13">
        <f t="shared" si="53"/>
        <v>0.76744033967404701</v>
      </c>
      <c r="T131" s="14">
        <v>53534907000</v>
      </c>
      <c r="U131" s="12">
        <v>53934134132</v>
      </c>
      <c r="V131" s="12">
        <v>49137518751</v>
      </c>
      <c r="W131" s="13">
        <f t="shared" si="54"/>
        <v>0.91106531219615727</v>
      </c>
      <c r="X131" s="12">
        <v>43417232328</v>
      </c>
      <c r="Y131" s="13">
        <f t="shared" si="55"/>
        <v>0.80500471596965617</v>
      </c>
      <c r="Z131" s="14">
        <v>52430634000</v>
      </c>
      <c r="AA131" s="12">
        <v>52632510000</v>
      </c>
      <c r="AB131" s="12">
        <v>47944307557</v>
      </c>
      <c r="AC131" s="13">
        <f t="shared" si="57"/>
        <v>0.91092572930684856</v>
      </c>
      <c r="AD131" s="12">
        <v>41936065904</v>
      </c>
      <c r="AE131" s="13">
        <f t="shared" si="38"/>
        <v>0.79677115729422743</v>
      </c>
      <c r="AF131" s="14">
        <v>63208739000</v>
      </c>
      <c r="AG131" s="12">
        <v>63484193475</v>
      </c>
      <c r="AH131" s="12">
        <v>56516385482</v>
      </c>
      <c r="AI131" s="13">
        <f t="shared" si="58"/>
        <v>0.89024341947820584</v>
      </c>
      <c r="AJ131" s="12">
        <v>49340780222</v>
      </c>
      <c r="AK131" s="13">
        <f t="shared" si="39"/>
        <v>0.77721362627738733</v>
      </c>
      <c r="AL131" s="14">
        <v>73781639000</v>
      </c>
      <c r="AM131" s="12">
        <v>73440364273</v>
      </c>
      <c r="AN131" s="12">
        <v>67950983790</v>
      </c>
      <c r="AO131" s="13">
        <f t="shared" si="40"/>
        <v>0.92525390447963585</v>
      </c>
      <c r="AP131" s="12">
        <v>57700499103</v>
      </c>
      <c r="AQ131" s="13">
        <f t="shared" si="41"/>
        <v>0.78567828025076003</v>
      </c>
      <c r="AR131" s="14">
        <v>69869919000</v>
      </c>
      <c r="AS131" s="12">
        <v>69417919000</v>
      </c>
      <c r="AT131" s="12">
        <v>67914378864</v>
      </c>
      <c r="AU131" s="13">
        <f t="shared" si="42"/>
        <v>0.9783407489354442</v>
      </c>
      <c r="AV131" s="12">
        <v>63871133337</v>
      </c>
      <c r="AW131" s="13">
        <f t="shared" si="43"/>
        <v>0.92009576572008733</v>
      </c>
      <c r="AX131" s="14">
        <v>77471721000</v>
      </c>
      <c r="AY131" s="12">
        <v>81912388310</v>
      </c>
      <c r="AZ131" s="12">
        <v>76107826119</v>
      </c>
      <c r="BA131" s="13">
        <f t="shared" si="56"/>
        <v>0.92913694362039045</v>
      </c>
      <c r="BB131" s="12">
        <v>69169720602</v>
      </c>
      <c r="BC131" s="15">
        <f t="shared" si="44"/>
        <v>0.84443540261852734</v>
      </c>
      <c r="BD131" s="14">
        <v>107613804000</v>
      </c>
      <c r="BE131" s="12">
        <v>109954804000</v>
      </c>
      <c r="BF131" s="12">
        <v>105857651746</v>
      </c>
      <c r="BG131" s="13">
        <f t="shared" si="59"/>
        <v>0.96273785132662326</v>
      </c>
      <c r="BH131" s="12">
        <v>82882528488</v>
      </c>
      <c r="BI131" s="15">
        <f t="shared" si="45"/>
        <v>0.75378724232913008</v>
      </c>
      <c r="BJ131" s="14">
        <v>119067110000</v>
      </c>
      <c r="BK131" s="12">
        <v>126067110000</v>
      </c>
      <c r="BL131" s="12">
        <v>121067953715</v>
      </c>
      <c r="BM131" s="13">
        <f t="shared" si="60"/>
        <v>0.96034527732887665</v>
      </c>
      <c r="BN131" s="12">
        <v>109936515833</v>
      </c>
      <c r="BO131" s="15">
        <f t="shared" si="46"/>
        <v>0.87204756127906791</v>
      </c>
      <c r="BP131" s="14">
        <v>118003546000</v>
      </c>
      <c r="BQ131" s="12">
        <v>116607610000</v>
      </c>
      <c r="BR131" s="12">
        <v>111949494847</v>
      </c>
      <c r="BS131" s="13">
        <f t="shared" si="61"/>
        <v>0.96005307755643055</v>
      </c>
      <c r="BT131" s="12">
        <v>102010022615</v>
      </c>
      <c r="BU131" s="15">
        <f t="shared" si="47"/>
        <v>0.87481445349064269</v>
      </c>
      <c r="BV131" s="43">
        <v>128363540000</v>
      </c>
      <c r="BW131" s="43">
        <v>111125931372</v>
      </c>
      <c r="BX131" s="43">
        <v>104763085144</v>
      </c>
      <c r="BY131" s="13">
        <v>0.9427420211516605</v>
      </c>
      <c r="BZ131" s="43">
        <v>100626155027</v>
      </c>
      <c r="CA131" s="15">
        <v>0.90551461557742596</v>
      </c>
    </row>
    <row r="132" spans="1:79" ht="14.25" customHeight="1" x14ac:dyDescent="0.25">
      <c r="A132" s="16" t="s">
        <v>20</v>
      </c>
      <c r="B132" s="17">
        <v>39006949000</v>
      </c>
      <c r="C132" s="20">
        <v>38598003216</v>
      </c>
      <c r="D132" s="20">
        <v>31888018073</v>
      </c>
      <c r="E132" s="21">
        <f t="shared" si="48"/>
        <v>0.82615719508986118</v>
      </c>
      <c r="F132" s="20">
        <v>28694955845</v>
      </c>
      <c r="G132" s="21">
        <f t="shared" si="49"/>
        <v>0.74343109627767223</v>
      </c>
      <c r="H132" s="22">
        <v>33566354000</v>
      </c>
      <c r="I132" s="20">
        <v>33766354000</v>
      </c>
      <c r="J132" s="20">
        <v>32145174139</v>
      </c>
      <c r="K132" s="21">
        <f t="shared" si="50"/>
        <v>0.95198830584433247</v>
      </c>
      <c r="L132" s="20">
        <v>29915079605</v>
      </c>
      <c r="M132" s="21">
        <f t="shared" si="51"/>
        <v>0.88594343366180428</v>
      </c>
      <c r="N132" s="22">
        <v>37538439000</v>
      </c>
      <c r="O132" s="20">
        <v>37617718549</v>
      </c>
      <c r="P132" s="20">
        <v>34840863951</v>
      </c>
      <c r="Q132" s="21">
        <f t="shared" si="52"/>
        <v>0.92618226981567398</v>
      </c>
      <c r="R132" s="20">
        <v>31282892306</v>
      </c>
      <c r="S132" s="21">
        <f t="shared" si="53"/>
        <v>0.83159993515427055</v>
      </c>
      <c r="T132" s="22">
        <v>39350237000</v>
      </c>
      <c r="U132" s="20">
        <v>39546074460</v>
      </c>
      <c r="V132" s="20">
        <v>35335412045</v>
      </c>
      <c r="W132" s="21">
        <f t="shared" si="54"/>
        <v>0.8935251482606954</v>
      </c>
      <c r="X132" s="20">
        <v>33193877760</v>
      </c>
      <c r="Y132" s="21">
        <f t="shared" si="55"/>
        <v>0.83937225662119486</v>
      </c>
      <c r="Z132" s="22">
        <v>41894602000</v>
      </c>
      <c r="AA132" s="20">
        <v>42096478000</v>
      </c>
      <c r="AB132" s="20">
        <v>38321941794</v>
      </c>
      <c r="AC132" s="21">
        <f t="shared" si="57"/>
        <v>0.91033605694994246</v>
      </c>
      <c r="AD132" s="20">
        <v>35705850169</v>
      </c>
      <c r="AE132" s="21">
        <f t="shared" si="38"/>
        <v>0.848190914427568</v>
      </c>
      <c r="AF132" s="22">
        <v>45813962000</v>
      </c>
      <c r="AG132" s="20">
        <v>46089416475</v>
      </c>
      <c r="AH132" s="20">
        <v>42602895656</v>
      </c>
      <c r="AI132" s="21">
        <f t="shared" si="58"/>
        <v>0.92435311432308609</v>
      </c>
      <c r="AJ132" s="20">
        <v>39914849137</v>
      </c>
      <c r="AK132" s="21">
        <f t="shared" si="39"/>
        <v>0.86603068968449115</v>
      </c>
      <c r="AL132" s="22">
        <v>48002608000</v>
      </c>
      <c r="AM132" s="20">
        <v>47768333273</v>
      </c>
      <c r="AN132" s="20">
        <v>45820237229</v>
      </c>
      <c r="AO132" s="21">
        <f t="shared" si="40"/>
        <v>0.95921783511125525</v>
      </c>
      <c r="AP132" s="20">
        <v>44156297155</v>
      </c>
      <c r="AQ132" s="21">
        <f t="shared" si="41"/>
        <v>0.92438429665617783</v>
      </c>
      <c r="AR132" s="22">
        <v>50543112000</v>
      </c>
      <c r="AS132" s="20">
        <v>50543112000</v>
      </c>
      <c r="AT132" s="20">
        <v>49357269843</v>
      </c>
      <c r="AU132" s="21">
        <f t="shared" si="42"/>
        <v>0.97653800666251023</v>
      </c>
      <c r="AV132" s="20">
        <v>47868909036</v>
      </c>
      <c r="AW132" s="21">
        <f t="shared" si="43"/>
        <v>0.94709065472660248</v>
      </c>
      <c r="AX132" s="22">
        <v>53973848000</v>
      </c>
      <c r="AY132" s="20">
        <v>52977088000</v>
      </c>
      <c r="AZ132" s="20">
        <v>50498469957</v>
      </c>
      <c r="BA132" s="21">
        <f t="shared" si="56"/>
        <v>0.95321339589295662</v>
      </c>
      <c r="BB132" s="20">
        <v>48051916807</v>
      </c>
      <c r="BC132" s="23">
        <f t="shared" si="44"/>
        <v>0.90703205142192789</v>
      </c>
      <c r="BD132" s="22">
        <v>54528704000</v>
      </c>
      <c r="BE132" s="20">
        <v>54369704000</v>
      </c>
      <c r="BF132" s="20">
        <v>52879248466</v>
      </c>
      <c r="BG132" s="21">
        <f t="shared" si="59"/>
        <v>0.97258665351571527</v>
      </c>
      <c r="BH132" s="20">
        <v>49327293675</v>
      </c>
      <c r="BI132" s="23">
        <f t="shared" si="45"/>
        <v>0.90725698405494359</v>
      </c>
      <c r="BJ132" s="22">
        <v>59513488000</v>
      </c>
      <c r="BK132" s="20">
        <v>59513488000</v>
      </c>
      <c r="BL132" s="20">
        <v>57824513144</v>
      </c>
      <c r="BM132" s="21">
        <f t="shared" si="60"/>
        <v>0.97162030133404376</v>
      </c>
      <c r="BN132" s="20">
        <v>55858686050</v>
      </c>
      <c r="BO132" s="23">
        <f t="shared" si="46"/>
        <v>0.93858867841857962</v>
      </c>
      <c r="BP132" s="22">
        <v>67004510000</v>
      </c>
      <c r="BQ132" s="20">
        <v>68070574000</v>
      </c>
      <c r="BR132" s="20">
        <v>66557796964</v>
      </c>
      <c r="BS132" s="21">
        <f t="shared" si="61"/>
        <v>0.97777634376933564</v>
      </c>
      <c r="BT132" s="20">
        <v>63502318969</v>
      </c>
      <c r="BU132" s="23">
        <f t="shared" si="47"/>
        <v>0.93288942985848777</v>
      </c>
      <c r="BV132" s="45">
        <v>79943145000</v>
      </c>
      <c r="BW132" s="45">
        <v>78695536372</v>
      </c>
      <c r="BX132" s="45">
        <v>77091351329</v>
      </c>
      <c r="BY132" s="21">
        <v>0.97961529818645765</v>
      </c>
      <c r="BZ132" s="45">
        <v>75047593558</v>
      </c>
      <c r="CA132" s="23">
        <v>0.95364485735562066</v>
      </c>
    </row>
    <row r="133" spans="1:79" ht="14.25" customHeight="1" x14ac:dyDescent="0.25">
      <c r="A133" s="16" t="s">
        <v>22</v>
      </c>
      <c r="B133" s="17">
        <v>23088211000</v>
      </c>
      <c r="C133" s="20">
        <v>20771595419</v>
      </c>
      <c r="D133" s="20">
        <v>17786732851</v>
      </c>
      <c r="E133" s="21">
        <f t="shared" si="48"/>
        <v>0.85630075553706797</v>
      </c>
      <c r="F133" s="20">
        <v>12399403088</v>
      </c>
      <c r="G133" s="21">
        <f t="shared" si="49"/>
        <v>0.59694033307899563</v>
      </c>
      <c r="H133" s="22">
        <v>12810500000</v>
      </c>
      <c r="I133" s="20">
        <v>13345053942</v>
      </c>
      <c r="J133" s="20">
        <v>12191575525</v>
      </c>
      <c r="K133" s="21">
        <f t="shared" si="50"/>
        <v>0.91356509894877724</v>
      </c>
      <c r="L133" s="20">
        <v>7448888964</v>
      </c>
      <c r="M133" s="21">
        <f t="shared" si="51"/>
        <v>0.55817601010638163</v>
      </c>
      <c r="N133" s="22">
        <v>14876328000</v>
      </c>
      <c r="O133" s="20">
        <v>13614706160</v>
      </c>
      <c r="P133" s="20">
        <v>11195987738</v>
      </c>
      <c r="Q133" s="21">
        <f t="shared" si="52"/>
        <v>0.82234516165275795</v>
      </c>
      <c r="R133" s="20">
        <v>8034937115</v>
      </c>
      <c r="S133" s="21">
        <f t="shared" si="53"/>
        <v>0.5901660322722676</v>
      </c>
      <c r="T133" s="22">
        <v>14184670000</v>
      </c>
      <c r="U133" s="20">
        <v>14388059672</v>
      </c>
      <c r="V133" s="20">
        <v>13802106706</v>
      </c>
      <c r="W133" s="21">
        <f t="shared" si="54"/>
        <v>0.95927505310946837</v>
      </c>
      <c r="X133" s="20">
        <v>10223354568</v>
      </c>
      <c r="Y133" s="21">
        <f t="shared" si="55"/>
        <v>0.71054435421165518</v>
      </c>
      <c r="Z133" s="22">
        <v>10536032000</v>
      </c>
      <c r="AA133" s="20">
        <v>10536032000</v>
      </c>
      <c r="AB133" s="20">
        <v>9622365763</v>
      </c>
      <c r="AC133" s="21">
        <f t="shared" si="57"/>
        <v>0.91328175189672922</v>
      </c>
      <c r="AD133" s="20">
        <v>6230215735</v>
      </c>
      <c r="AE133" s="21">
        <f t="shared" si="38"/>
        <v>0.59132467849376313</v>
      </c>
      <c r="AF133" s="22">
        <v>17394777000</v>
      </c>
      <c r="AG133" s="20">
        <v>17394777000</v>
      </c>
      <c r="AH133" s="20">
        <v>13913489826</v>
      </c>
      <c r="AI133" s="21">
        <f t="shared" si="58"/>
        <v>0.79986594976181646</v>
      </c>
      <c r="AJ133" s="20">
        <v>9425931085</v>
      </c>
      <c r="AK133" s="21">
        <f t="shared" si="39"/>
        <v>0.54188283557759898</v>
      </c>
      <c r="AL133" s="22">
        <v>25779031000</v>
      </c>
      <c r="AM133" s="20">
        <v>25672031000</v>
      </c>
      <c r="AN133" s="20">
        <v>22130746561</v>
      </c>
      <c r="AO133" s="21">
        <f t="shared" si="40"/>
        <v>0.86205670914778809</v>
      </c>
      <c r="AP133" s="20">
        <v>13544201948</v>
      </c>
      <c r="AQ133" s="21">
        <f t="shared" si="41"/>
        <v>0.52758591433611157</v>
      </c>
      <c r="AR133" s="22">
        <v>19326807000</v>
      </c>
      <c r="AS133" s="20">
        <v>18874807000</v>
      </c>
      <c r="AT133" s="20">
        <v>18557109021</v>
      </c>
      <c r="AU133" s="21">
        <f t="shared" si="42"/>
        <v>0.98316814688489262</v>
      </c>
      <c r="AV133" s="20">
        <v>16002224301</v>
      </c>
      <c r="AW133" s="21">
        <f t="shared" si="43"/>
        <v>0.84780863195051481</v>
      </c>
      <c r="AX133" s="22">
        <v>23497873000</v>
      </c>
      <c r="AY133" s="20">
        <v>26387300310</v>
      </c>
      <c r="AZ133" s="20">
        <v>23061356162</v>
      </c>
      <c r="BA133" s="21">
        <f t="shared" si="56"/>
        <v>0.87395663410327862</v>
      </c>
      <c r="BB133" s="20">
        <v>18569803795</v>
      </c>
      <c r="BC133" s="23">
        <f t="shared" si="44"/>
        <v>0.70374019232132656</v>
      </c>
      <c r="BD133" s="22">
        <v>53085100000</v>
      </c>
      <c r="BE133" s="20">
        <v>55585100000</v>
      </c>
      <c r="BF133" s="20">
        <v>52978403280</v>
      </c>
      <c r="BG133" s="21">
        <f t="shared" si="59"/>
        <v>0.95310439812107917</v>
      </c>
      <c r="BH133" s="20">
        <v>33555234813</v>
      </c>
      <c r="BI133" s="23">
        <f t="shared" si="45"/>
        <v>0.60367319322984037</v>
      </c>
      <c r="BJ133" s="22">
        <v>59553622000</v>
      </c>
      <c r="BK133" s="20">
        <v>66553622000</v>
      </c>
      <c r="BL133" s="20">
        <v>63243440571</v>
      </c>
      <c r="BM133" s="21">
        <f t="shared" si="60"/>
        <v>0.95026294092604002</v>
      </c>
      <c r="BN133" s="20">
        <v>54077829783</v>
      </c>
      <c r="BO133" s="23">
        <f t="shared" si="46"/>
        <v>0.81254525535815314</v>
      </c>
      <c r="BP133" s="22">
        <v>50999036000</v>
      </c>
      <c r="BQ133" s="20">
        <v>48537036000</v>
      </c>
      <c r="BR133" s="20">
        <v>45391697883</v>
      </c>
      <c r="BS133" s="21">
        <f t="shared" si="61"/>
        <v>0.93519715301527684</v>
      </c>
      <c r="BT133" s="20">
        <v>38507703646</v>
      </c>
      <c r="BU133" s="23">
        <f t="shared" si="47"/>
        <v>0.79336743277854871</v>
      </c>
      <c r="BV133" s="45">
        <v>48420395000</v>
      </c>
      <c r="BW133" s="45">
        <v>32430395000</v>
      </c>
      <c r="BX133" s="45">
        <v>27671733815</v>
      </c>
      <c r="BY133" s="21">
        <v>0.85326539547236468</v>
      </c>
      <c r="BZ133" s="45">
        <v>25578561469</v>
      </c>
      <c r="CA133" s="23">
        <v>0.78872186012535461</v>
      </c>
    </row>
    <row r="134" spans="1:79" ht="14.25" customHeight="1" x14ac:dyDescent="0.25">
      <c r="A134" s="16" t="s">
        <v>28</v>
      </c>
      <c r="B134" s="17"/>
      <c r="C134" s="20"/>
      <c r="D134" s="20"/>
      <c r="E134" s="21"/>
      <c r="F134" s="20"/>
      <c r="G134" s="21"/>
      <c r="H134" s="22"/>
      <c r="I134" s="20"/>
      <c r="J134" s="20"/>
      <c r="K134" s="21"/>
      <c r="L134" s="20"/>
      <c r="M134" s="21"/>
      <c r="N134" s="22"/>
      <c r="O134" s="20"/>
      <c r="P134" s="20"/>
      <c r="Q134" s="21"/>
      <c r="R134" s="20"/>
      <c r="S134" s="21"/>
      <c r="T134" s="22"/>
      <c r="U134" s="20"/>
      <c r="V134" s="20"/>
      <c r="W134" s="21"/>
      <c r="X134" s="20"/>
      <c r="Y134" s="21"/>
      <c r="Z134" s="22"/>
      <c r="AA134" s="20"/>
      <c r="AB134" s="20"/>
      <c r="AC134" s="21"/>
      <c r="AD134" s="20"/>
      <c r="AE134" s="21"/>
      <c r="AF134" s="22"/>
      <c r="AG134" s="20"/>
      <c r="AH134" s="20"/>
      <c r="AI134" s="21"/>
      <c r="AJ134" s="20"/>
      <c r="AK134" s="21"/>
      <c r="AL134" s="22"/>
      <c r="AM134" s="20"/>
      <c r="AN134" s="20"/>
      <c r="AO134" s="21"/>
      <c r="AP134" s="20"/>
      <c r="AQ134" s="21"/>
      <c r="AR134" s="22"/>
      <c r="AS134" s="20"/>
      <c r="AT134" s="20"/>
      <c r="AU134" s="21"/>
      <c r="AV134" s="20"/>
      <c r="AW134" s="21"/>
      <c r="AX134" s="22">
        <v>0</v>
      </c>
      <c r="AY134" s="20">
        <v>2548000000</v>
      </c>
      <c r="AZ134" s="20">
        <v>2548000000</v>
      </c>
      <c r="BA134" s="21">
        <f t="shared" si="56"/>
        <v>1</v>
      </c>
      <c r="BB134" s="20">
        <v>2548000000</v>
      </c>
      <c r="BC134" s="23">
        <f t="shared" si="44"/>
        <v>1</v>
      </c>
      <c r="BD134" s="22"/>
      <c r="BE134" s="20"/>
      <c r="BF134" s="20"/>
      <c r="BG134" s="21"/>
      <c r="BH134" s="20"/>
      <c r="BI134" s="23" t="s">
        <v>31</v>
      </c>
      <c r="BJ134" s="22"/>
      <c r="BK134" s="20"/>
      <c r="BL134" s="20"/>
      <c r="BM134" s="21"/>
      <c r="BN134" s="20"/>
      <c r="BO134" s="23"/>
      <c r="BP134" s="22"/>
      <c r="BQ134" s="20"/>
      <c r="BR134" s="20"/>
      <c r="BS134" s="21"/>
      <c r="BT134" s="20"/>
      <c r="BU134" s="23"/>
      <c r="BV134" s="45">
        <v>0</v>
      </c>
      <c r="BW134" s="45">
        <v>0</v>
      </c>
      <c r="BX134" s="45">
        <v>0</v>
      </c>
      <c r="BY134" s="21">
        <v>0</v>
      </c>
      <c r="BZ134" s="45">
        <v>0</v>
      </c>
      <c r="CA134" s="23">
        <v>0</v>
      </c>
    </row>
    <row r="135" spans="1:79" ht="14.25" customHeight="1" x14ac:dyDescent="0.25">
      <c r="A135" s="11" t="s">
        <v>63</v>
      </c>
      <c r="B135" s="42">
        <v>205206289000</v>
      </c>
      <c r="C135" s="12">
        <v>201129843922</v>
      </c>
      <c r="D135" s="12">
        <v>106998303345</v>
      </c>
      <c r="E135" s="13">
        <f t="shared" si="48"/>
        <v>0.53198620979636879</v>
      </c>
      <c r="F135" s="12">
        <v>70756670357</v>
      </c>
      <c r="G135" s="13">
        <f t="shared" ref="G135:G151" si="62">+F135/C135</f>
        <v>0.35179597904147974</v>
      </c>
      <c r="H135" s="14">
        <v>166795279000</v>
      </c>
      <c r="I135" s="12">
        <v>329265754665</v>
      </c>
      <c r="J135" s="12">
        <v>242727835039</v>
      </c>
      <c r="K135" s="13">
        <f t="shared" si="50"/>
        <v>0.73717910714995249</v>
      </c>
      <c r="L135" s="12">
        <v>105189902666</v>
      </c>
      <c r="M135" s="13">
        <f t="shared" ref="M135:M151" si="63">+L135/I135</f>
        <v>0.31946809279641553</v>
      </c>
      <c r="N135" s="14">
        <v>210596213000</v>
      </c>
      <c r="O135" s="12">
        <v>207752213000</v>
      </c>
      <c r="P135" s="12">
        <v>143768275642</v>
      </c>
      <c r="Q135" s="13">
        <f t="shared" si="52"/>
        <v>0.692018022652784</v>
      </c>
      <c r="R135" s="12">
        <v>61625442197</v>
      </c>
      <c r="S135" s="13">
        <f t="shared" ref="S135:S151" si="64">+R135/O135</f>
        <v>0.29662953432414219</v>
      </c>
      <c r="T135" s="14">
        <v>224118011000</v>
      </c>
      <c r="U135" s="12">
        <v>220165200000</v>
      </c>
      <c r="V135" s="12">
        <v>174111934465</v>
      </c>
      <c r="W135" s="13">
        <f t="shared" si="54"/>
        <v>0.79082404696564212</v>
      </c>
      <c r="X135" s="12">
        <v>123101956458</v>
      </c>
      <c r="Y135" s="13">
        <f t="shared" ref="Y135:Y151" si="65">+X135/U135</f>
        <v>0.55913448836600876</v>
      </c>
      <c r="Z135" s="14">
        <v>161765845000</v>
      </c>
      <c r="AA135" s="12">
        <v>165808850577</v>
      </c>
      <c r="AB135" s="12">
        <v>102494642880</v>
      </c>
      <c r="AC135" s="13">
        <f t="shared" si="57"/>
        <v>0.61814940832969889</v>
      </c>
      <c r="AD135" s="12">
        <v>55724098928</v>
      </c>
      <c r="AE135" s="13">
        <f t="shared" ref="AE135:AE151" si="66">+AD135/AA135</f>
        <v>0.33607433339104098</v>
      </c>
      <c r="AF135" s="14">
        <v>168771961000</v>
      </c>
      <c r="AG135" s="12">
        <v>160994033000</v>
      </c>
      <c r="AH135" s="12">
        <v>103952274417</v>
      </c>
      <c r="AI135" s="13">
        <f t="shared" si="58"/>
        <v>0.64569023137025205</v>
      </c>
      <c r="AJ135" s="12">
        <v>49746268441</v>
      </c>
      <c r="AK135" s="13">
        <f t="shared" ref="AK135:AK150" si="67">+AJ135/AG135</f>
        <v>0.30899448578320909</v>
      </c>
      <c r="AL135" s="14">
        <v>165967927000</v>
      </c>
      <c r="AM135" s="12">
        <v>165639927000</v>
      </c>
      <c r="AN135" s="12">
        <v>145994025547</v>
      </c>
      <c r="AO135" s="13">
        <f t="shared" ref="AO135:AO145" si="68">+AN135/AM135</f>
        <v>0.88139392591618326</v>
      </c>
      <c r="AP135" s="12">
        <v>83847948991</v>
      </c>
      <c r="AQ135" s="13">
        <f t="shared" ref="AQ135:AQ151" si="69">+AP135/AM135</f>
        <v>0.5062061455206992</v>
      </c>
      <c r="AR135" s="14">
        <v>158050004000</v>
      </c>
      <c r="AS135" s="12">
        <v>170020578010</v>
      </c>
      <c r="AT135" s="12">
        <v>151762447652</v>
      </c>
      <c r="AU135" s="13">
        <f t="shared" ref="AU135:AU145" si="70">+AT135/AS135</f>
        <v>0.8926122321680019</v>
      </c>
      <c r="AV135" s="12">
        <v>97256952835</v>
      </c>
      <c r="AW135" s="13">
        <f t="shared" ref="AW135:AW151" si="71">+AV135/AS135</f>
        <v>0.57203047991802314</v>
      </c>
      <c r="AX135" s="14">
        <v>182639589000</v>
      </c>
      <c r="AY135" s="12">
        <v>135028109000</v>
      </c>
      <c r="AZ135" s="12">
        <v>122173471832</v>
      </c>
      <c r="BA135" s="13">
        <f t="shared" si="56"/>
        <v>0.90480028741274898</v>
      </c>
      <c r="BB135" s="12">
        <v>81896130843</v>
      </c>
      <c r="BC135" s="15">
        <f t="shared" ref="BC135:BC151" si="72">+BB135/AY135</f>
        <v>0.60651172151866539</v>
      </c>
      <c r="BD135" s="14">
        <v>163886048000</v>
      </c>
      <c r="BE135" s="12">
        <v>182984048000</v>
      </c>
      <c r="BF135" s="12">
        <v>168713970266</v>
      </c>
      <c r="BG135" s="13">
        <f t="shared" si="59"/>
        <v>0.92201463521016869</v>
      </c>
      <c r="BH135" s="12">
        <v>114206248322</v>
      </c>
      <c r="BI135" s="15">
        <f t="shared" ref="BI135:BI154" si="73">+BH135/BE135</f>
        <v>0.62413226491743146</v>
      </c>
      <c r="BJ135" s="14">
        <v>199421526000</v>
      </c>
      <c r="BK135" s="12">
        <v>216734371466</v>
      </c>
      <c r="BL135" s="12">
        <v>208665581727</v>
      </c>
      <c r="BM135" s="13">
        <f t="shared" si="60"/>
        <v>0.96277106540867341</v>
      </c>
      <c r="BN135" s="12">
        <v>157294398363</v>
      </c>
      <c r="BO135" s="15">
        <f t="shared" ref="BO135:BO154" si="74">+BN135/BK135</f>
        <v>0.7257473620776177</v>
      </c>
      <c r="BP135" s="14">
        <v>277391490000</v>
      </c>
      <c r="BQ135" s="12">
        <v>277391490000</v>
      </c>
      <c r="BR135" s="12">
        <v>264202447047</v>
      </c>
      <c r="BS135" s="13">
        <f t="shared" si="61"/>
        <v>0.95245332525161464</v>
      </c>
      <c r="BT135" s="12">
        <v>177221703153</v>
      </c>
      <c r="BU135" s="15">
        <f t="shared" ref="BU135:BU154" si="75">+BT135/BQ135</f>
        <v>0.63888659004283077</v>
      </c>
      <c r="BV135" s="43">
        <v>194946206000</v>
      </c>
      <c r="BW135" s="43">
        <v>222128414527</v>
      </c>
      <c r="BX135" s="43">
        <v>207514431829</v>
      </c>
      <c r="BY135" s="13">
        <v>0.93420930532854607</v>
      </c>
      <c r="BZ135" s="43">
        <v>135767856986</v>
      </c>
      <c r="CA135" s="15">
        <v>0.61121337076620263</v>
      </c>
    </row>
    <row r="136" spans="1:79" ht="14.25" customHeight="1" x14ac:dyDescent="0.25">
      <c r="A136" s="16" t="s">
        <v>20</v>
      </c>
      <c r="B136" s="17">
        <v>15366926000</v>
      </c>
      <c r="C136" s="20">
        <v>15366926000</v>
      </c>
      <c r="D136" s="20">
        <v>14465480237</v>
      </c>
      <c r="E136" s="21">
        <f t="shared" si="48"/>
        <v>0.94133857591297054</v>
      </c>
      <c r="F136" s="20">
        <v>14086050064</v>
      </c>
      <c r="G136" s="21">
        <f t="shared" si="62"/>
        <v>0.91664722430497814</v>
      </c>
      <c r="H136" s="22">
        <v>16228193000</v>
      </c>
      <c r="I136" s="20">
        <v>16228193000</v>
      </c>
      <c r="J136" s="20">
        <v>14721443002</v>
      </c>
      <c r="K136" s="21">
        <f t="shared" si="50"/>
        <v>0.90715232447629879</v>
      </c>
      <c r="L136" s="20">
        <v>14186036233</v>
      </c>
      <c r="M136" s="21">
        <f t="shared" si="63"/>
        <v>0.8741599408510855</v>
      </c>
      <c r="N136" s="22">
        <v>16772128000</v>
      </c>
      <c r="O136" s="20">
        <v>16772128000</v>
      </c>
      <c r="P136" s="20">
        <v>15720906626</v>
      </c>
      <c r="Q136" s="21">
        <f t="shared" si="52"/>
        <v>0.93732331556258097</v>
      </c>
      <c r="R136" s="20">
        <v>15160728514</v>
      </c>
      <c r="S136" s="21">
        <f t="shared" si="64"/>
        <v>0.90392396921845575</v>
      </c>
      <c r="T136" s="22">
        <v>17916762000</v>
      </c>
      <c r="U136" s="20">
        <v>17916762000</v>
      </c>
      <c r="V136" s="20">
        <v>15858072597</v>
      </c>
      <c r="W136" s="21">
        <f t="shared" si="54"/>
        <v>0.88509701680471053</v>
      </c>
      <c r="X136" s="20">
        <v>14888042400</v>
      </c>
      <c r="Y136" s="21">
        <f t="shared" si="65"/>
        <v>0.83095608458715919</v>
      </c>
      <c r="Z136" s="22">
        <v>19924287000</v>
      </c>
      <c r="AA136" s="20">
        <v>23967292577</v>
      </c>
      <c r="AB136" s="20">
        <v>21421909548</v>
      </c>
      <c r="AC136" s="21">
        <f t="shared" si="57"/>
        <v>0.89379764022897379</v>
      </c>
      <c r="AD136" s="20">
        <v>20160284885</v>
      </c>
      <c r="AE136" s="21">
        <f t="shared" si="66"/>
        <v>0.84115820843054412</v>
      </c>
      <c r="AF136" s="22">
        <v>20800049000</v>
      </c>
      <c r="AG136" s="20">
        <v>20800049000</v>
      </c>
      <c r="AH136" s="20">
        <v>18551877798</v>
      </c>
      <c r="AI136" s="21">
        <f t="shared" si="58"/>
        <v>0.8919151006807724</v>
      </c>
      <c r="AJ136" s="20">
        <v>17187501506</v>
      </c>
      <c r="AK136" s="21">
        <f t="shared" si="67"/>
        <v>0.82632024116866265</v>
      </c>
      <c r="AL136" s="22">
        <v>26827676000</v>
      </c>
      <c r="AM136" s="20">
        <v>26537676000</v>
      </c>
      <c r="AN136" s="20">
        <v>21846260007</v>
      </c>
      <c r="AO136" s="21">
        <f t="shared" si="68"/>
        <v>0.82321677327735854</v>
      </c>
      <c r="AP136" s="20">
        <v>20199345203</v>
      </c>
      <c r="AQ136" s="21">
        <f t="shared" si="69"/>
        <v>0.76115727703511038</v>
      </c>
      <c r="AR136" s="22">
        <v>28072610000</v>
      </c>
      <c r="AS136" s="20">
        <v>28003610000</v>
      </c>
      <c r="AT136" s="20">
        <v>24069815717</v>
      </c>
      <c r="AU136" s="21">
        <f t="shared" si="70"/>
        <v>0.85952545821770832</v>
      </c>
      <c r="AV136" s="20">
        <v>22089562996</v>
      </c>
      <c r="AW136" s="21">
        <f t="shared" si="71"/>
        <v>0.78881126383348432</v>
      </c>
      <c r="AX136" s="22">
        <v>29765291000</v>
      </c>
      <c r="AY136" s="20">
        <v>28953811000</v>
      </c>
      <c r="AZ136" s="20">
        <v>23586819855</v>
      </c>
      <c r="BA136" s="21">
        <f t="shared" si="56"/>
        <v>0.81463610627975713</v>
      </c>
      <c r="BB136" s="20">
        <v>21221613382</v>
      </c>
      <c r="BC136" s="23">
        <f t="shared" si="72"/>
        <v>0.73294715441777247</v>
      </c>
      <c r="BD136" s="22">
        <v>29552359000</v>
      </c>
      <c r="BE136" s="20">
        <v>29022359000</v>
      </c>
      <c r="BF136" s="20">
        <v>23175871672</v>
      </c>
      <c r="BG136" s="21">
        <f t="shared" si="59"/>
        <v>0.79855230486260609</v>
      </c>
      <c r="BH136" s="20">
        <v>20837282143</v>
      </c>
      <c r="BI136" s="23">
        <f t="shared" si="73"/>
        <v>0.71797341294689376</v>
      </c>
      <c r="BJ136" s="22">
        <v>31245528000</v>
      </c>
      <c r="BK136" s="20">
        <v>31245528000</v>
      </c>
      <c r="BL136" s="20">
        <v>28700767966</v>
      </c>
      <c r="BM136" s="21">
        <f t="shared" si="60"/>
        <v>0.91855602395325175</v>
      </c>
      <c r="BN136" s="20">
        <v>25712052204</v>
      </c>
      <c r="BO136" s="23">
        <f t="shared" si="74"/>
        <v>0.82290343130063281</v>
      </c>
      <c r="BP136" s="22">
        <v>42281806000</v>
      </c>
      <c r="BQ136" s="20">
        <v>42281806000</v>
      </c>
      <c r="BR136" s="20">
        <v>36356520254</v>
      </c>
      <c r="BS136" s="21">
        <f t="shared" si="61"/>
        <v>0.85986204690499735</v>
      </c>
      <c r="BT136" s="20">
        <v>33886404206</v>
      </c>
      <c r="BU136" s="23">
        <f t="shared" si="75"/>
        <v>0.80144174082819453</v>
      </c>
      <c r="BV136" s="45">
        <v>47695371000</v>
      </c>
      <c r="BW136" s="45">
        <v>46136621533</v>
      </c>
      <c r="BX136" s="45">
        <v>44409277471</v>
      </c>
      <c r="BY136" s="21">
        <v>0.96256023946693869</v>
      </c>
      <c r="BZ136" s="45">
        <v>42353189079</v>
      </c>
      <c r="CA136" s="23">
        <v>0.91799502589729431</v>
      </c>
    </row>
    <row r="137" spans="1:79" ht="14.25" customHeight="1" x14ac:dyDescent="0.25">
      <c r="A137" s="16" t="s">
        <v>22</v>
      </c>
      <c r="B137" s="17">
        <v>189839363000</v>
      </c>
      <c r="C137" s="20">
        <v>185762917922</v>
      </c>
      <c r="D137" s="20">
        <v>92532823108</v>
      </c>
      <c r="E137" s="21">
        <f t="shared" ref="E137:E140" si="76">+D137/C137</f>
        <v>0.49812322148629046</v>
      </c>
      <c r="F137" s="20">
        <v>56670620293</v>
      </c>
      <c r="G137" s="21">
        <f t="shared" si="62"/>
        <v>0.30506960660897581</v>
      </c>
      <c r="H137" s="22">
        <v>150567086000</v>
      </c>
      <c r="I137" s="20">
        <v>313037561665</v>
      </c>
      <c r="J137" s="20">
        <v>228006392037</v>
      </c>
      <c r="K137" s="21">
        <f t="shared" ref="K137:K140" si="77">+J137/I137</f>
        <v>0.72836751865900085</v>
      </c>
      <c r="L137" s="20">
        <v>91003866433</v>
      </c>
      <c r="M137" s="21">
        <f t="shared" si="63"/>
        <v>0.29071229008098592</v>
      </c>
      <c r="N137" s="22">
        <v>193824085000</v>
      </c>
      <c r="O137" s="20">
        <v>190980085000</v>
      </c>
      <c r="P137" s="20">
        <v>128047369016</v>
      </c>
      <c r="Q137" s="21">
        <f t="shared" ref="Q137:Q140" si="78">+P137/O137</f>
        <v>0.67047498180765808</v>
      </c>
      <c r="R137" s="20">
        <v>46464713683</v>
      </c>
      <c r="S137" s="21">
        <f t="shared" si="64"/>
        <v>0.24329612002738402</v>
      </c>
      <c r="T137" s="22">
        <v>206201249000</v>
      </c>
      <c r="U137" s="20">
        <v>202248438000</v>
      </c>
      <c r="V137" s="20">
        <v>158253861868</v>
      </c>
      <c r="W137" s="21">
        <f t="shared" ref="W137:W140" si="79">+V137/U137</f>
        <v>0.78247260365986115</v>
      </c>
      <c r="X137" s="20">
        <v>108213914058</v>
      </c>
      <c r="Y137" s="21">
        <f t="shared" si="65"/>
        <v>0.5350543872086666</v>
      </c>
      <c r="Z137" s="22">
        <v>141841558000</v>
      </c>
      <c r="AA137" s="20">
        <v>141841558000</v>
      </c>
      <c r="AB137" s="20">
        <v>81072733332</v>
      </c>
      <c r="AC137" s="21">
        <f t="shared" si="57"/>
        <v>0.57157249592534787</v>
      </c>
      <c r="AD137" s="20">
        <v>35563814043</v>
      </c>
      <c r="AE137" s="21">
        <f t="shared" si="66"/>
        <v>0.25072915543553181</v>
      </c>
      <c r="AF137" s="22">
        <v>147971912000</v>
      </c>
      <c r="AG137" s="20">
        <v>140193984000</v>
      </c>
      <c r="AH137" s="20">
        <v>85400396619</v>
      </c>
      <c r="AI137" s="21">
        <f t="shared" si="58"/>
        <v>0.60915878258370915</v>
      </c>
      <c r="AJ137" s="20">
        <v>32558766935</v>
      </c>
      <c r="AK137" s="21">
        <f t="shared" si="67"/>
        <v>0.23224082807290788</v>
      </c>
      <c r="AL137" s="22">
        <v>139140251000</v>
      </c>
      <c r="AM137" s="20">
        <v>139102251000</v>
      </c>
      <c r="AN137" s="20">
        <v>124147765540</v>
      </c>
      <c r="AO137" s="21">
        <f t="shared" si="68"/>
        <v>0.89249285793369371</v>
      </c>
      <c r="AP137" s="20">
        <v>63648603788</v>
      </c>
      <c r="AQ137" s="21">
        <f t="shared" si="69"/>
        <v>0.45756702950838662</v>
      </c>
      <c r="AR137" s="22">
        <v>129977394000</v>
      </c>
      <c r="AS137" s="20">
        <v>142016968010</v>
      </c>
      <c r="AT137" s="20">
        <v>127692631935</v>
      </c>
      <c r="AU137" s="21">
        <f t="shared" si="70"/>
        <v>0.89913644632948819</v>
      </c>
      <c r="AV137" s="20">
        <v>75167389839</v>
      </c>
      <c r="AW137" s="21">
        <f t="shared" si="71"/>
        <v>0.52928456995157902</v>
      </c>
      <c r="AX137" s="22">
        <v>152874298000</v>
      </c>
      <c r="AY137" s="20">
        <v>106074298000</v>
      </c>
      <c r="AZ137" s="20">
        <v>98586651977</v>
      </c>
      <c r="BA137" s="21">
        <f t="shared" si="56"/>
        <v>0.92941130731781985</v>
      </c>
      <c r="BB137" s="20">
        <v>60674517461</v>
      </c>
      <c r="BC137" s="23">
        <f t="shared" si="72"/>
        <v>0.5720001791668704</v>
      </c>
      <c r="BD137" s="22">
        <v>134333689000</v>
      </c>
      <c r="BE137" s="20">
        <v>153961689000</v>
      </c>
      <c r="BF137" s="20">
        <v>145538098594</v>
      </c>
      <c r="BG137" s="21">
        <f t="shared" si="59"/>
        <v>0.94528775008437327</v>
      </c>
      <c r="BH137" s="20">
        <v>93368966179</v>
      </c>
      <c r="BI137" s="23">
        <f t="shared" si="73"/>
        <v>0.60644285461820313</v>
      </c>
      <c r="BJ137" s="22">
        <v>168175998000</v>
      </c>
      <c r="BK137" s="20">
        <v>185488843466</v>
      </c>
      <c r="BL137" s="20">
        <v>179964813761</v>
      </c>
      <c r="BM137" s="21">
        <f t="shared" si="60"/>
        <v>0.97021907300849308</v>
      </c>
      <c r="BN137" s="20">
        <v>131582346159</v>
      </c>
      <c r="BO137" s="23">
        <f t="shared" si="74"/>
        <v>0.7093814576676627</v>
      </c>
      <c r="BP137" s="22">
        <v>235109684000</v>
      </c>
      <c r="BQ137" s="20">
        <v>235109684000</v>
      </c>
      <c r="BR137" s="20">
        <v>227845926793</v>
      </c>
      <c r="BS137" s="21">
        <f t="shared" si="61"/>
        <v>0.96910481489567224</v>
      </c>
      <c r="BT137" s="20">
        <v>143335298947</v>
      </c>
      <c r="BU137" s="23">
        <f t="shared" si="75"/>
        <v>0.60965289267710465</v>
      </c>
      <c r="BV137" s="45">
        <v>147250835000</v>
      </c>
      <c r="BW137" s="45">
        <v>175991792994</v>
      </c>
      <c r="BX137" s="45">
        <v>163105154358</v>
      </c>
      <c r="BY137" s="21">
        <v>0.92677704785677517</v>
      </c>
      <c r="BZ137" s="45">
        <v>93414667907</v>
      </c>
      <c r="CA137" s="23">
        <v>0.53078990967598549</v>
      </c>
    </row>
    <row r="138" spans="1:79" ht="14.25" customHeight="1" x14ac:dyDescent="0.25">
      <c r="A138" s="11" t="s">
        <v>64</v>
      </c>
      <c r="B138" s="42">
        <v>179590324000</v>
      </c>
      <c r="C138" s="12">
        <v>191502793462</v>
      </c>
      <c r="D138" s="12">
        <v>161334415115</v>
      </c>
      <c r="E138" s="13">
        <f t="shared" si="76"/>
        <v>0.84246507426020223</v>
      </c>
      <c r="F138" s="12">
        <v>153815912849</v>
      </c>
      <c r="G138" s="13">
        <f t="shared" si="62"/>
        <v>0.80320453852555296</v>
      </c>
      <c r="H138" s="14">
        <v>245911512000</v>
      </c>
      <c r="I138" s="12">
        <v>241367549766</v>
      </c>
      <c r="J138" s="12">
        <v>191270259329</v>
      </c>
      <c r="K138" s="13">
        <f t="shared" si="77"/>
        <v>0.79244396984777732</v>
      </c>
      <c r="L138" s="12">
        <v>178344930478</v>
      </c>
      <c r="M138" s="13">
        <f t="shared" si="63"/>
        <v>0.73889356978972975</v>
      </c>
      <c r="N138" s="14">
        <v>388325884000</v>
      </c>
      <c r="O138" s="12">
        <v>388325884000</v>
      </c>
      <c r="P138" s="12">
        <v>336174955255</v>
      </c>
      <c r="Q138" s="13">
        <f t="shared" si="78"/>
        <v>0.86570318669512125</v>
      </c>
      <c r="R138" s="12">
        <v>285661567899</v>
      </c>
      <c r="S138" s="13">
        <f t="shared" si="64"/>
        <v>0.73562329906136259</v>
      </c>
      <c r="T138" s="14">
        <v>397707893000</v>
      </c>
      <c r="U138" s="12">
        <v>397707893000</v>
      </c>
      <c r="V138" s="12">
        <v>360023791914</v>
      </c>
      <c r="W138" s="13">
        <f t="shared" si="79"/>
        <v>0.9052467860224237</v>
      </c>
      <c r="X138" s="12">
        <v>286408725109</v>
      </c>
      <c r="Y138" s="13">
        <f t="shared" si="65"/>
        <v>0.72014845606546718</v>
      </c>
      <c r="Z138" s="14">
        <v>278436010000</v>
      </c>
      <c r="AA138" s="12">
        <v>278436010000</v>
      </c>
      <c r="AB138" s="12">
        <v>271129050341</v>
      </c>
      <c r="AC138" s="13">
        <f t="shared" si="57"/>
        <v>0.97375713127407626</v>
      </c>
      <c r="AD138" s="12">
        <v>226509268127</v>
      </c>
      <c r="AE138" s="13">
        <f t="shared" si="66"/>
        <v>0.81350565297570521</v>
      </c>
      <c r="AF138" s="14">
        <v>299112825000</v>
      </c>
      <c r="AG138" s="12">
        <v>299112825000</v>
      </c>
      <c r="AH138" s="12">
        <v>269600097420</v>
      </c>
      <c r="AI138" s="13">
        <f t="shared" si="58"/>
        <v>0.9013324568078952</v>
      </c>
      <c r="AJ138" s="12">
        <v>240008445072</v>
      </c>
      <c r="AK138" s="13">
        <f t="shared" si="67"/>
        <v>0.80240105074732249</v>
      </c>
      <c r="AL138" s="14">
        <v>373851466000</v>
      </c>
      <c r="AM138" s="12">
        <v>422850466000</v>
      </c>
      <c r="AN138" s="12">
        <v>380588152657</v>
      </c>
      <c r="AO138" s="13">
        <f t="shared" si="68"/>
        <v>0.90005376192963682</v>
      </c>
      <c r="AP138" s="12">
        <v>286534275489</v>
      </c>
      <c r="AQ138" s="13">
        <f t="shared" si="69"/>
        <v>0.67762554029915623</v>
      </c>
      <c r="AR138" s="14">
        <v>402669268000</v>
      </c>
      <c r="AS138" s="12">
        <v>398493268000</v>
      </c>
      <c r="AT138" s="12">
        <v>377560624187</v>
      </c>
      <c r="AU138" s="13">
        <f t="shared" si="70"/>
        <v>0.94747052084955175</v>
      </c>
      <c r="AV138" s="12">
        <v>317291577690</v>
      </c>
      <c r="AW138" s="13">
        <f t="shared" si="71"/>
        <v>0.79622820049747989</v>
      </c>
      <c r="AX138" s="14">
        <v>446804744000</v>
      </c>
      <c r="AY138" s="12">
        <v>444929444000</v>
      </c>
      <c r="AZ138" s="12">
        <v>301595087145</v>
      </c>
      <c r="BA138" s="13">
        <f t="shared" si="56"/>
        <v>0.67784924376683864</v>
      </c>
      <c r="BB138" s="12">
        <v>256565946554</v>
      </c>
      <c r="BC138" s="15">
        <f t="shared" si="72"/>
        <v>0.57664411742999866</v>
      </c>
      <c r="BD138" s="14">
        <v>378470965000</v>
      </c>
      <c r="BE138" s="12">
        <v>378470965000</v>
      </c>
      <c r="BF138" s="12">
        <v>326180034246</v>
      </c>
      <c r="BG138" s="13">
        <f t="shared" si="59"/>
        <v>0.86183634785828289</v>
      </c>
      <c r="BH138" s="12">
        <v>269815886804</v>
      </c>
      <c r="BI138" s="15">
        <f t="shared" si="73"/>
        <v>0.71291039935916878</v>
      </c>
      <c r="BJ138" s="14">
        <v>395195079000</v>
      </c>
      <c r="BK138" s="12">
        <v>397295079000</v>
      </c>
      <c r="BL138" s="12">
        <v>382590134907</v>
      </c>
      <c r="BM138" s="13">
        <f t="shared" si="60"/>
        <v>0.96298734902528205</v>
      </c>
      <c r="BN138" s="12">
        <v>304931192266</v>
      </c>
      <c r="BO138" s="15">
        <f t="shared" si="74"/>
        <v>0.76751817070958483</v>
      </c>
      <c r="BP138" s="14">
        <v>386066345000</v>
      </c>
      <c r="BQ138" s="12">
        <v>434887532466</v>
      </c>
      <c r="BR138" s="12">
        <v>405082167645</v>
      </c>
      <c r="BS138" s="13">
        <f t="shared" si="61"/>
        <v>0.93146420029107135</v>
      </c>
      <c r="BT138" s="12">
        <v>295591758774</v>
      </c>
      <c r="BU138" s="15">
        <f t="shared" si="75"/>
        <v>0.67969701752052347</v>
      </c>
      <c r="BV138" s="43">
        <v>559431523000</v>
      </c>
      <c r="BW138" s="43">
        <v>526113263146</v>
      </c>
      <c r="BX138" s="43">
        <v>470055282469</v>
      </c>
      <c r="BY138" s="13">
        <v>0.8934488358233168</v>
      </c>
      <c r="BZ138" s="43">
        <v>395164327515</v>
      </c>
      <c r="CA138" s="15">
        <v>0.75110124605495687</v>
      </c>
    </row>
    <row r="139" spans="1:79" ht="14.25" customHeight="1" x14ac:dyDescent="0.25">
      <c r="A139" s="16" t="s">
        <v>20</v>
      </c>
      <c r="B139" s="17">
        <v>149979018000</v>
      </c>
      <c r="C139" s="20">
        <v>153382521530</v>
      </c>
      <c r="D139" s="20">
        <v>143301192721</v>
      </c>
      <c r="E139" s="21">
        <f t="shared" si="76"/>
        <v>0.9342732880615201</v>
      </c>
      <c r="F139" s="20">
        <v>143094994478</v>
      </c>
      <c r="G139" s="21">
        <f t="shared" si="62"/>
        <v>0.93292894816579297</v>
      </c>
      <c r="H139" s="22">
        <v>168067101000</v>
      </c>
      <c r="I139" s="20">
        <v>168067101000</v>
      </c>
      <c r="J139" s="20">
        <v>152675366796</v>
      </c>
      <c r="K139" s="21">
        <f t="shared" si="77"/>
        <v>0.90841911288753652</v>
      </c>
      <c r="L139" s="20">
        <v>149834340038</v>
      </c>
      <c r="M139" s="21">
        <f t="shared" si="63"/>
        <v>0.89151499101540399</v>
      </c>
      <c r="N139" s="22">
        <v>192615105000</v>
      </c>
      <c r="O139" s="20">
        <v>192615105000</v>
      </c>
      <c r="P139" s="20">
        <v>151855963101</v>
      </c>
      <c r="Q139" s="21">
        <f t="shared" si="78"/>
        <v>0.78839072927847487</v>
      </c>
      <c r="R139" s="20">
        <v>135248214234</v>
      </c>
      <c r="S139" s="21">
        <f t="shared" si="64"/>
        <v>0.70216826574426761</v>
      </c>
      <c r="T139" s="22">
        <v>198020233000</v>
      </c>
      <c r="U139" s="20">
        <v>198020233000</v>
      </c>
      <c r="V139" s="20">
        <v>177187715396</v>
      </c>
      <c r="W139" s="21">
        <f t="shared" si="79"/>
        <v>0.89479601509205375</v>
      </c>
      <c r="X139" s="20">
        <v>127297848684</v>
      </c>
      <c r="Y139" s="21">
        <f t="shared" si="65"/>
        <v>0.64285273658879094</v>
      </c>
      <c r="Z139" s="22">
        <v>213121737000</v>
      </c>
      <c r="AA139" s="20">
        <v>213121737000</v>
      </c>
      <c r="AB139" s="20">
        <v>211509500212</v>
      </c>
      <c r="AC139" s="21">
        <f t="shared" si="57"/>
        <v>0.99243513678757223</v>
      </c>
      <c r="AD139" s="20">
        <v>190762140872</v>
      </c>
      <c r="AE139" s="21">
        <f t="shared" si="66"/>
        <v>0.89508533271761015</v>
      </c>
      <c r="AF139" s="22">
        <v>235061160000</v>
      </c>
      <c r="AG139" s="20">
        <v>235061160000</v>
      </c>
      <c r="AH139" s="20">
        <v>215622240921</v>
      </c>
      <c r="AI139" s="21">
        <f t="shared" si="58"/>
        <v>0.91730271781607819</v>
      </c>
      <c r="AJ139" s="20">
        <v>206268257035</v>
      </c>
      <c r="AK139" s="21">
        <f t="shared" si="67"/>
        <v>0.87750888762311907</v>
      </c>
      <c r="AL139" s="22">
        <v>243334653000</v>
      </c>
      <c r="AM139" s="20">
        <v>243334653000</v>
      </c>
      <c r="AN139" s="20">
        <v>237819224877</v>
      </c>
      <c r="AO139" s="21">
        <f t="shared" si="68"/>
        <v>0.97733397995311422</v>
      </c>
      <c r="AP139" s="20">
        <v>218548729009</v>
      </c>
      <c r="AQ139" s="21">
        <f t="shared" si="69"/>
        <v>0.89814059080602882</v>
      </c>
      <c r="AR139" s="22">
        <v>241232162000</v>
      </c>
      <c r="AS139" s="20">
        <v>240359162000</v>
      </c>
      <c r="AT139" s="20">
        <v>226519311578</v>
      </c>
      <c r="AU139" s="21">
        <f t="shared" si="70"/>
        <v>0.94242012533726505</v>
      </c>
      <c r="AV139" s="20">
        <v>225503444508</v>
      </c>
      <c r="AW139" s="21">
        <f t="shared" si="71"/>
        <v>0.93819367080336213</v>
      </c>
      <c r="AX139" s="22">
        <v>312543876000</v>
      </c>
      <c r="AY139" s="20">
        <v>312493768800</v>
      </c>
      <c r="AZ139" s="20">
        <v>214699055385</v>
      </c>
      <c r="BA139" s="21">
        <f t="shared" si="56"/>
        <v>0.68705067691256949</v>
      </c>
      <c r="BB139" s="20">
        <v>211596072908</v>
      </c>
      <c r="BC139" s="23">
        <f t="shared" si="72"/>
        <v>0.67712093498870429</v>
      </c>
      <c r="BD139" s="22">
        <v>231353018000</v>
      </c>
      <c r="BE139" s="20">
        <v>231353018000</v>
      </c>
      <c r="BF139" s="20">
        <v>199748554712</v>
      </c>
      <c r="BG139" s="21">
        <f t="shared" si="59"/>
        <v>0.86339290681740755</v>
      </c>
      <c r="BH139" s="20">
        <v>197583591358</v>
      </c>
      <c r="BI139" s="23">
        <f t="shared" si="73"/>
        <v>0.8540350718830908</v>
      </c>
      <c r="BJ139" s="22">
        <v>242012527000</v>
      </c>
      <c r="BK139" s="20">
        <v>242012527000</v>
      </c>
      <c r="BL139" s="20">
        <v>239298739902</v>
      </c>
      <c r="BM139" s="21">
        <f t="shared" si="60"/>
        <v>0.98878658418371868</v>
      </c>
      <c r="BN139" s="20">
        <v>237054612109</v>
      </c>
      <c r="BO139" s="23">
        <f t="shared" si="74"/>
        <v>0.97951380884097794</v>
      </c>
      <c r="BP139" s="22">
        <v>260415469000</v>
      </c>
      <c r="BQ139" s="20">
        <v>305728394000</v>
      </c>
      <c r="BR139" s="20">
        <v>304711956793</v>
      </c>
      <c r="BS139" s="21">
        <f t="shared" si="61"/>
        <v>0.99667535882519309</v>
      </c>
      <c r="BT139" s="20">
        <v>231178012158</v>
      </c>
      <c r="BU139" s="23">
        <f t="shared" si="75"/>
        <v>0.75615486390838793</v>
      </c>
      <c r="BV139" s="45">
        <v>350159000000</v>
      </c>
      <c r="BW139" s="45">
        <v>340159000000</v>
      </c>
      <c r="BX139" s="45">
        <v>308768928763</v>
      </c>
      <c r="BY139" s="21">
        <v>0.90771941581142934</v>
      </c>
      <c r="BZ139" s="45">
        <v>302992730653</v>
      </c>
      <c r="CA139" s="23">
        <v>0.89073853889798593</v>
      </c>
    </row>
    <row r="140" spans="1:79" ht="14.25" customHeight="1" x14ac:dyDescent="0.25">
      <c r="A140" s="16" t="s">
        <v>22</v>
      </c>
      <c r="B140" s="17">
        <v>29611306000</v>
      </c>
      <c r="C140" s="20">
        <v>38120271932</v>
      </c>
      <c r="D140" s="20">
        <v>18033222394</v>
      </c>
      <c r="E140" s="21">
        <f t="shared" si="76"/>
        <v>0.47306122123599126</v>
      </c>
      <c r="F140" s="20">
        <v>10720918371</v>
      </c>
      <c r="G140" s="21">
        <f t="shared" si="62"/>
        <v>0.28123929415100374</v>
      </c>
      <c r="H140" s="22">
        <v>77844411000</v>
      </c>
      <c r="I140" s="20">
        <v>73300448766</v>
      </c>
      <c r="J140" s="20">
        <v>38594892533</v>
      </c>
      <c r="K140" s="21">
        <f t="shared" si="77"/>
        <v>0.52653009882938151</v>
      </c>
      <c r="L140" s="20">
        <v>28510590440</v>
      </c>
      <c r="M140" s="21">
        <f t="shared" si="63"/>
        <v>0.38895519631831338</v>
      </c>
      <c r="N140" s="22">
        <v>195710779000</v>
      </c>
      <c r="O140" s="20">
        <v>195710779000</v>
      </c>
      <c r="P140" s="20">
        <v>184318992154</v>
      </c>
      <c r="Q140" s="21">
        <f t="shared" si="78"/>
        <v>0.94179274690843673</v>
      </c>
      <c r="R140" s="20">
        <v>150413353665</v>
      </c>
      <c r="S140" s="21">
        <f t="shared" si="64"/>
        <v>0.76854915418327574</v>
      </c>
      <c r="T140" s="22">
        <v>199687660000</v>
      </c>
      <c r="U140" s="20">
        <v>199687660000</v>
      </c>
      <c r="V140" s="20">
        <v>182836076518</v>
      </c>
      <c r="W140" s="21">
        <f t="shared" si="79"/>
        <v>0.91561029118173853</v>
      </c>
      <c r="X140" s="20">
        <v>159110876425</v>
      </c>
      <c r="Y140" s="21">
        <f t="shared" si="65"/>
        <v>0.79679874272150819</v>
      </c>
      <c r="Z140" s="22">
        <v>65314273000</v>
      </c>
      <c r="AA140" s="20">
        <v>65314273000</v>
      </c>
      <c r="AB140" s="20">
        <v>59619550129</v>
      </c>
      <c r="AC140" s="21">
        <f t="shared" si="57"/>
        <v>0.91281043775837478</v>
      </c>
      <c r="AD140" s="20">
        <v>35747127255</v>
      </c>
      <c r="AE140" s="21">
        <f t="shared" si="66"/>
        <v>0.54730957894915255</v>
      </c>
      <c r="AF140" s="22">
        <v>64051665000</v>
      </c>
      <c r="AG140" s="20">
        <v>64051665000</v>
      </c>
      <c r="AH140" s="20">
        <v>53977856499</v>
      </c>
      <c r="AI140" s="21">
        <f t="shared" si="58"/>
        <v>0.84272370591771506</v>
      </c>
      <c r="AJ140" s="20">
        <v>33740188037</v>
      </c>
      <c r="AK140" s="21">
        <f t="shared" si="67"/>
        <v>0.52676519864081595</v>
      </c>
      <c r="AL140" s="22">
        <v>130516813000</v>
      </c>
      <c r="AM140" s="20">
        <v>179515813000</v>
      </c>
      <c r="AN140" s="20">
        <v>142768927780</v>
      </c>
      <c r="AO140" s="21">
        <f t="shared" si="68"/>
        <v>0.7953000094760454</v>
      </c>
      <c r="AP140" s="20">
        <v>67985546480</v>
      </c>
      <c r="AQ140" s="21">
        <f t="shared" si="69"/>
        <v>0.37871619966983078</v>
      </c>
      <c r="AR140" s="22">
        <v>161437106000</v>
      </c>
      <c r="AS140" s="20">
        <v>158134106000</v>
      </c>
      <c r="AT140" s="20">
        <v>151041312609</v>
      </c>
      <c r="AU140" s="21">
        <f t="shared" si="70"/>
        <v>0.95514697258920223</v>
      </c>
      <c r="AV140" s="20">
        <v>91788133182</v>
      </c>
      <c r="AW140" s="21">
        <f t="shared" si="71"/>
        <v>0.58044488632958158</v>
      </c>
      <c r="AX140" s="22">
        <v>134260868000</v>
      </c>
      <c r="AY140" s="20">
        <v>132435675200</v>
      </c>
      <c r="AZ140" s="20">
        <v>86896031760</v>
      </c>
      <c r="BA140" s="21">
        <f t="shared" si="56"/>
        <v>0.65613764288793386</v>
      </c>
      <c r="BB140" s="20">
        <v>44969873646</v>
      </c>
      <c r="BC140" s="23">
        <f t="shared" si="72"/>
        <v>0.33956011911509476</v>
      </c>
      <c r="BD140" s="22">
        <v>147117947000</v>
      </c>
      <c r="BE140" s="20">
        <v>147117947000</v>
      </c>
      <c r="BF140" s="20">
        <v>126431479534</v>
      </c>
      <c r="BG140" s="21">
        <f t="shared" si="59"/>
        <v>0.85938855260126756</v>
      </c>
      <c r="BH140" s="20">
        <v>72232295446</v>
      </c>
      <c r="BI140" s="23">
        <f t="shared" si="73"/>
        <v>0.49098221473957898</v>
      </c>
      <c r="BJ140" s="22">
        <v>153182552000</v>
      </c>
      <c r="BK140" s="20">
        <v>155282552000</v>
      </c>
      <c r="BL140" s="20">
        <v>143291395005</v>
      </c>
      <c r="BM140" s="21">
        <f t="shared" si="60"/>
        <v>0.9227784651877694</v>
      </c>
      <c r="BN140" s="20">
        <v>67876580157</v>
      </c>
      <c r="BO140" s="23">
        <f t="shared" si="74"/>
        <v>0.43711659347922105</v>
      </c>
      <c r="BP140" s="22">
        <v>125650876000</v>
      </c>
      <c r="BQ140" s="20">
        <v>129159138466</v>
      </c>
      <c r="BR140" s="20">
        <v>100370210852</v>
      </c>
      <c r="BS140" s="21">
        <f t="shared" si="61"/>
        <v>0.77710498880744372</v>
      </c>
      <c r="BT140" s="20">
        <v>64413746616</v>
      </c>
      <c r="BU140" s="23">
        <f t="shared" si="75"/>
        <v>0.49871613717024249</v>
      </c>
      <c r="BV140" s="45">
        <v>209272523000</v>
      </c>
      <c r="BW140" s="45">
        <v>185954263146</v>
      </c>
      <c r="BX140" s="45">
        <v>161286353706</v>
      </c>
      <c r="BY140" s="21">
        <v>0.8673442112987092</v>
      </c>
      <c r="BZ140" s="45">
        <v>92171596862</v>
      </c>
      <c r="CA140" s="23">
        <v>0.49566810301967884</v>
      </c>
    </row>
    <row r="141" spans="1:79" ht="14.25" customHeight="1" x14ac:dyDescent="0.25">
      <c r="A141" s="11" t="s">
        <v>65</v>
      </c>
      <c r="B141" s="42"/>
      <c r="C141" s="12"/>
      <c r="D141" s="12"/>
      <c r="E141" s="13"/>
      <c r="F141" s="12"/>
      <c r="G141" s="13"/>
      <c r="H141" s="14"/>
      <c r="I141" s="12"/>
      <c r="J141" s="12"/>
      <c r="K141" s="13"/>
      <c r="L141" s="12"/>
      <c r="M141" s="13"/>
      <c r="N141" s="14"/>
      <c r="O141" s="12"/>
      <c r="P141" s="12"/>
      <c r="Q141" s="13"/>
      <c r="R141" s="12"/>
      <c r="S141" s="13"/>
      <c r="T141" s="14"/>
      <c r="U141" s="12"/>
      <c r="V141" s="12"/>
      <c r="W141" s="13"/>
      <c r="X141" s="12"/>
      <c r="Y141" s="13"/>
      <c r="Z141" s="14"/>
      <c r="AA141" s="12"/>
      <c r="AB141" s="12"/>
      <c r="AC141" s="13"/>
      <c r="AD141" s="12"/>
      <c r="AE141" s="13"/>
      <c r="AF141" s="14">
        <v>0</v>
      </c>
      <c r="AG141" s="12">
        <v>20000000000</v>
      </c>
      <c r="AH141" s="12">
        <v>13079118626</v>
      </c>
      <c r="AI141" s="13">
        <f t="shared" si="58"/>
        <v>0.65395593129999996</v>
      </c>
      <c r="AJ141" s="12">
        <v>3037207426</v>
      </c>
      <c r="AK141" s="13">
        <f t="shared" si="67"/>
        <v>0.15186037129999999</v>
      </c>
      <c r="AL141" s="14">
        <v>29118194000</v>
      </c>
      <c r="AM141" s="12">
        <v>27980194000</v>
      </c>
      <c r="AN141" s="12">
        <v>26038592374</v>
      </c>
      <c r="AO141" s="13">
        <f t="shared" si="68"/>
        <v>0.9306079998587572</v>
      </c>
      <c r="AP141" s="12">
        <v>19863545671</v>
      </c>
      <c r="AQ141" s="13">
        <f t="shared" si="69"/>
        <v>0.70991450849125637</v>
      </c>
      <c r="AR141" s="14">
        <v>24769173000</v>
      </c>
      <c r="AS141" s="12">
        <v>24588173000</v>
      </c>
      <c r="AT141" s="12">
        <v>23977520465</v>
      </c>
      <c r="AU141" s="13">
        <f t="shared" si="70"/>
        <v>0.97516478613518787</v>
      </c>
      <c r="AV141" s="12">
        <v>21259903979</v>
      </c>
      <c r="AW141" s="13">
        <f t="shared" si="71"/>
        <v>0.86463943372287155</v>
      </c>
      <c r="AX141" s="14">
        <v>31172312000</v>
      </c>
      <c r="AY141" s="12">
        <v>30519335200</v>
      </c>
      <c r="AZ141" s="12">
        <v>24694509532</v>
      </c>
      <c r="BA141" s="13">
        <f t="shared" si="56"/>
        <v>0.80914310125601951</v>
      </c>
      <c r="BB141" s="12">
        <v>18904881568</v>
      </c>
      <c r="BC141" s="15">
        <f t="shared" si="72"/>
        <v>0.61943949447496482</v>
      </c>
      <c r="BD141" s="14">
        <v>34838223000</v>
      </c>
      <c r="BE141" s="12">
        <v>30356682554</v>
      </c>
      <c r="BF141" s="12">
        <v>28950890809</v>
      </c>
      <c r="BG141" s="13">
        <f t="shared" si="59"/>
        <v>0.95369086386500546</v>
      </c>
      <c r="BH141" s="12">
        <v>23137077017</v>
      </c>
      <c r="BI141" s="15">
        <f t="shared" si="73"/>
        <v>0.76217409382077894</v>
      </c>
      <c r="BJ141" s="14">
        <v>33956282000</v>
      </c>
      <c r="BK141" s="12">
        <v>34068434253</v>
      </c>
      <c r="BL141" s="12">
        <v>33916071749</v>
      </c>
      <c r="BM141" s="13">
        <f t="shared" si="60"/>
        <v>0.99552775149956929</v>
      </c>
      <c r="BN141" s="12">
        <v>31431325917</v>
      </c>
      <c r="BO141" s="15">
        <f t="shared" si="74"/>
        <v>0.92259379117877183</v>
      </c>
      <c r="BP141" s="14">
        <v>27803977000</v>
      </c>
      <c r="BQ141" s="12">
        <v>28177183000</v>
      </c>
      <c r="BR141" s="12">
        <v>27962355748</v>
      </c>
      <c r="BS141" s="13">
        <f t="shared" si="61"/>
        <v>0.99237584353269093</v>
      </c>
      <c r="BT141" s="12">
        <v>25321490335</v>
      </c>
      <c r="BU141" s="15">
        <f t="shared" si="75"/>
        <v>0.89865230087053061</v>
      </c>
      <c r="BV141" s="43">
        <v>37770301000</v>
      </c>
      <c r="BW141" s="43">
        <v>33804243031</v>
      </c>
      <c r="BX141" s="43">
        <v>32052089898</v>
      </c>
      <c r="BY141" s="13">
        <v>0.94816765660472868</v>
      </c>
      <c r="BZ141" s="43">
        <v>26908179221</v>
      </c>
      <c r="CA141" s="15">
        <v>0.79600005231071136</v>
      </c>
    </row>
    <row r="142" spans="1:79" ht="14.25" customHeight="1" x14ac:dyDescent="0.25">
      <c r="A142" s="16" t="s">
        <v>20</v>
      </c>
      <c r="B142" s="17"/>
      <c r="C142" s="20"/>
      <c r="D142" s="20"/>
      <c r="E142" s="21"/>
      <c r="F142" s="20"/>
      <c r="G142" s="21"/>
      <c r="H142" s="22"/>
      <c r="I142" s="20"/>
      <c r="J142" s="20"/>
      <c r="K142" s="21"/>
      <c r="L142" s="20"/>
      <c r="M142" s="21"/>
      <c r="N142" s="22"/>
      <c r="O142" s="20"/>
      <c r="P142" s="20"/>
      <c r="Q142" s="21"/>
      <c r="R142" s="20"/>
      <c r="S142" s="21"/>
      <c r="T142" s="22"/>
      <c r="U142" s="20"/>
      <c r="V142" s="20"/>
      <c r="W142" s="21"/>
      <c r="X142" s="20"/>
      <c r="Y142" s="21"/>
      <c r="Z142" s="22"/>
      <c r="AA142" s="20"/>
      <c r="AB142" s="20"/>
      <c r="AC142" s="21"/>
      <c r="AD142" s="20"/>
      <c r="AE142" s="21"/>
      <c r="AF142" s="22">
        <v>0</v>
      </c>
      <c r="AG142" s="20">
        <v>4907679467</v>
      </c>
      <c r="AH142" s="20">
        <v>2636672701</v>
      </c>
      <c r="AI142" s="21">
        <f t="shared" si="58"/>
        <v>0.53725446389263953</v>
      </c>
      <c r="AJ142" s="20">
        <v>1498757427</v>
      </c>
      <c r="AK142" s="21">
        <f t="shared" si="67"/>
        <v>0.30539024340890192</v>
      </c>
      <c r="AL142" s="22">
        <v>5732465000</v>
      </c>
      <c r="AM142" s="20">
        <v>5220465000</v>
      </c>
      <c r="AN142" s="20">
        <v>4573624401</v>
      </c>
      <c r="AO142" s="21">
        <f t="shared" si="68"/>
        <v>0.87609521393209222</v>
      </c>
      <c r="AP142" s="20">
        <v>4209635725</v>
      </c>
      <c r="AQ142" s="21">
        <f t="shared" si="69"/>
        <v>0.80637179350881583</v>
      </c>
      <c r="AR142" s="22">
        <v>5711095000</v>
      </c>
      <c r="AS142" s="20">
        <v>5695095000</v>
      </c>
      <c r="AT142" s="20">
        <v>5122930282</v>
      </c>
      <c r="AU142" s="21">
        <f t="shared" si="70"/>
        <v>0.89953377107844557</v>
      </c>
      <c r="AV142" s="20">
        <v>4761753772</v>
      </c>
      <c r="AW142" s="21">
        <f t="shared" si="71"/>
        <v>0.83611489746878676</v>
      </c>
      <c r="AX142" s="22">
        <v>6097681000</v>
      </c>
      <c r="AY142" s="20">
        <v>5884704200</v>
      </c>
      <c r="AZ142" s="20">
        <v>5228024991</v>
      </c>
      <c r="BA142" s="21">
        <f t="shared" si="56"/>
        <v>0.88840913889945394</v>
      </c>
      <c r="BB142" s="20">
        <v>4695986251</v>
      </c>
      <c r="BC142" s="23">
        <f t="shared" si="72"/>
        <v>0.79799869142105728</v>
      </c>
      <c r="BD142" s="22">
        <v>6023223000</v>
      </c>
      <c r="BE142" s="20">
        <v>5903223000</v>
      </c>
      <c r="BF142" s="20">
        <v>5588442427</v>
      </c>
      <c r="BG142" s="21">
        <f t="shared" si="59"/>
        <v>0.94667648960576278</v>
      </c>
      <c r="BH142" s="20">
        <v>5372506212</v>
      </c>
      <c r="BI142" s="23">
        <f t="shared" si="73"/>
        <v>0.91009711339043098</v>
      </c>
      <c r="BJ142" s="22">
        <v>6119202000</v>
      </c>
      <c r="BK142" s="20">
        <v>6231354253</v>
      </c>
      <c r="BL142" s="20">
        <v>6130851757</v>
      </c>
      <c r="BM142" s="21">
        <f t="shared" si="60"/>
        <v>0.9838714841237578</v>
      </c>
      <c r="BN142" s="20">
        <v>5896090277</v>
      </c>
      <c r="BO142" s="23">
        <f t="shared" si="74"/>
        <v>0.94619725305480884</v>
      </c>
      <c r="BP142" s="22">
        <v>7231221000</v>
      </c>
      <c r="BQ142" s="20">
        <v>7604427000</v>
      </c>
      <c r="BR142" s="20">
        <v>7409642144</v>
      </c>
      <c r="BS142" s="21">
        <f t="shared" si="61"/>
        <v>0.97438533422702334</v>
      </c>
      <c r="BT142" s="20">
        <v>6995101419</v>
      </c>
      <c r="BU142" s="23">
        <f t="shared" si="75"/>
        <v>0.91987225585833099</v>
      </c>
      <c r="BV142" s="45">
        <v>8528080000</v>
      </c>
      <c r="BW142" s="45">
        <v>8405433558</v>
      </c>
      <c r="BX142" s="45">
        <v>8126711317</v>
      </c>
      <c r="BY142" s="21">
        <v>0.96684023030141952</v>
      </c>
      <c r="BZ142" s="45">
        <v>7687421454</v>
      </c>
      <c r="CA142" s="23">
        <v>0.91457762421825095</v>
      </c>
    </row>
    <row r="143" spans="1:79" ht="14.25" customHeight="1" x14ac:dyDescent="0.25">
      <c r="A143" s="16" t="s">
        <v>22</v>
      </c>
      <c r="B143" s="17"/>
      <c r="C143" s="20"/>
      <c r="D143" s="20"/>
      <c r="E143" s="21"/>
      <c r="F143" s="20"/>
      <c r="G143" s="21"/>
      <c r="H143" s="22"/>
      <c r="I143" s="20"/>
      <c r="J143" s="20"/>
      <c r="K143" s="21"/>
      <c r="L143" s="20"/>
      <c r="M143" s="21"/>
      <c r="N143" s="22"/>
      <c r="O143" s="20"/>
      <c r="P143" s="20"/>
      <c r="Q143" s="21"/>
      <c r="R143" s="20"/>
      <c r="S143" s="21"/>
      <c r="T143" s="22"/>
      <c r="U143" s="20"/>
      <c r="V143" s="20"/>
      <c r="W143" s="21"/>
      <c r="X143" s="20"/>
      <c r="Y143" s="21"/>
      <c r="Z143" s="22"/>
      <c r="AA143" s="20"/>
      <c r="AB143" s="20"/>
      <c r="AC143" s="21"/>
      <c r="AD143" s="20"/>
      <c r="AE143" s="21"/>
      <c r="AF143" s="22">
        <v>0</v>
      </c>
      <c r="AG143" s="20">
        <v>15092320533</v>
      </c>
      <c r="AH143" s="20">
        <v>10442445925</v>
      </c>
      <c r="AI143" s="21">
        <f t="shared" si="58"/>
        <v>0.691904594934036</v>
      </c>
      <c r="AJ143" s="20">
        <v>1538449999</v>
      </c>
      <c r="AK143" s="21">
        <f t="shared" si="67"/>
        <v>0.10193594786408848</v>
      </c>
      <c r="AL143" s="22">
        <v>23385729000</v>
      </c>
      <c r="AM143" s="20">
        <v>22759729000</v>
      </c>
      <c r="AN143" s="20">
        <v>21464967973</v>
      </c>
      <c r="AO143" s="21">
        <f t="shared" si="68"/>
        <v>0.94311175554858317</v>
      </c>
      <c r="AP143" s="20">
        <v>15653909946</v>
      </c>
      <c r="AQ143" s="21">
        <f t="shared" si="69"/>
        <v>0.68778982148689027</v>
      </c>
      <c r="AR143" s="22">
        <v>19058078000</v>
      </c>
      <c r="AS143" s="20">
        <v>18893078000</v>
      </c>
      <c r="AT143" s="20">
        <v>18854590183</v>
      </c>
      <c r="AU143" s="21">
        <f t="shared" si="70"/>
        <v>0.99796286147762692</v>
      </c>
      <c r="AV143" s="20">
        <v>16498150207</v>
      </c>
      <c r="AW143" s="21">
        <f t="shared" si="71"/>
        <v>0.87323781794581068</v>
      </c>
      <c r="AX143" s="22">
        <v>25074631000</v>
      </c>
      <c r="AY143" s="20">
        <v>24634631000</v>
      </c>
      <c r="AZ143" s="20">
        <v>19466484541</v>
      </c>
      <c r="BA143" s="21">
        <f t="shared" si="56"/>
        <v>0.79020808312493096</v>
      </c>
      <c r="BB143" s="20">
        <v>14208895317</v>
      </c>
      <c r="BC143" s="23">
        <f t="shared" si="72"/>
        <v>0.57678539276679242</v>
      </c>
      <c r="BD143" s="22">
        <v>28815000000</v>
      </c>
      <c r="BE143" s="20">
        <v>24453459554</v>
      </c>
      <c r="BF143" s="20">
        <v>23362448382</v>
      </c>
      <c r="BG143" s="21">
        <f t="shared" si="59"/>
        <v>0.95538417909372919</v>
      </c>
      <c r="BH143" s="20">
        <v>17764570805</v>
      </c>
      <c r="BI143" s="23">
        <f t="shared" si="73"/>
        <v>0.7264645219532605</v>
      </c>
      <c r="BJ143" s="22">
        <v>27837080000</v>
      </c>
      <c r="BK143" s="20">
        <v>27837080000</v>
      </c>
      <c r="BL143" s="20">
        <v>27785219992</v>
      </c>
      <c r="BM143" s="21">
        <f t="shared" si="60"/>
        <v>0.99813701695723833</v>
      </c>
      <c r="BN143" s="20">
        <v>25535235640</v>
      </c>
      <c r="BO143" s="23">
        <f t="shared" si="74"/>
        <v>0.91731013597690558</v>
      </c>
      <c r="BP143" s="22">
        <v>20572756000</v>
      </c>
      <c r="BQ143" s="20">
        <v>20572756000</v>
      </c>
      <c r="BR143" s="20">
        <v>20552713604</v>
      </c>
      <c r="BS143" s="21">
        <f t="shared" si="61"/>
        <v>0.99902577972538054</v>
      </c>
      <c r="BT143" s="20">
        <v>18326388916</v>
      </c>
      <c r="BU143" s="23">
        <f t="shared" si="75"/>
        <v>0.89080864595876219</v>
      </c>
      <c r="BV143" s="45">
        <v>29242221000</v>
      </c>
      <c r="BW143" s="45">
        <v>25398809473</v>
      </c>
      <c r="BX143" s="45">
        <v>23925378581</v>
      </c>
      <c r="BY143" s="21">
        <v>0.94198819068404294</v>
      </c>
      <c r="BZ143" s="45">
        <v>19220757767</v>
      </c>
      <c r="CA143" s="23">
        <v>0.75675821685392275</v>
      </c>
    </row>
    <row r="144" spans="1:79" ht="14.25" customHeight="1" x14ac:dyDescent="0.25">
      <c r="A144" s="11" t="s">
        <v>66</v>
      </c>
      <c r="B144" s="42">
        <v>260140485000</v>
      </c>
      <c r="C144" s="12">
        <v>306807447663</v>
      </c>
      <c r="D144" s="12">
        <v>180931257700</v>
      </c>
      <c r="E144" s="13">
        <f t="shared" ref="E144:E145" si="80">+D144/C144</f>
        <v>0.58972250862285613</v>
      </c>
      <c r="F144" s="12">
        <v>156164796000</v>
      </c>
      <c r="G144" s="13">
        <f t="shared" si="62"/>
        <v>0.50899936487699859</v>
      </c>
      <c r="H144" s="14">
        <v>253483255000</v>
      </c>
      <c r="I144" s="12">
        <v>303781666124</v>
      </c>
      <c r="J144" s="12">
        <v>288732858402</v>
      </c>
      <c r="K144" s="13">
        <f t="shared" ref="K144:K145" si="81">+J144/I144</f>
        <v>0.95046176448364972</v>
      </c>
      <c r="L144" s="12">
        <v>210264514257</v>
      </c>
      <c r="M144" s="13">
        <f t="shared" si="63"/>
        <v>0.69215669576047611</v>
      </c>
      <c r="N144" s="14">
        <v>259592276000</v>
      </c>
      <c r="O144" s="12">
        <v>240163272298</v>
      </c>
      <c r="P144" s="12">
        <v>210968176565</v>
      </c>
      <c r="Q144" s="13">
        <f t="shared" ref="Q144:Q145" si="82">+P144/O144</f>
        <v>0.87843646760119898</v>
      </c>
      <c r="R144" s="12">
        <v>190888127882</v>
      </c>
      <c r="S144" s="13">
        <f t="shared" si="64"/>
        <v>0.7948264780683939</v>
      </c>
      <c r="T144" s="14">
        <v>258821575000</v>
      </c>
      <c r="U144" s="12">
        <v>283815708087</v>
      </c>
      <c r="V144" s="12">
        <v>245647593850</v>
      </c>
      <c r="W144" s="13">
        <f t="shared" ref="W144:W145" si="83">+V144/U144</f>
        <v>0.86551796412445192</v>
      </c>
      <c r="X144" s="12">
        <v>217642219329</v>
      </c>
      <c r="Y144" s="13">
        <f t="shared" si="65"/>
        <v>0.76684345907409968</v>
      </c>
      <c r="Z144" s="14">
        <v>284922298000</v>
      </c>
      <c r="AA144" s="12">
        <v>328712303605</v>
      </c>
      <c r="AB144" s="12">
        <v>297673654247.14001</v>
      </c>
      <c r="AC144" s="13">
        <f t="shared" ref="AC144:AC145" si="84">+AB144/AA144</f>
        <v>0.90557503014807184</v>
      </c>
      <c r="AD144" s="12">
        <v>256786913553.73999</v>
      </c>
      <c r="AE144" s="13">
        <f t="shared" si="66"/>
        <v>0.7811904535898061</v>
      </c>
      <c r="AF144" s="14">
        <v>288103485000</v>
      </c>
      <c r="AG144" s="12">
        <v>313665665096</v>
      </c>
      <c r="AH144" s="12">
        <v>284186739228.82001</v>
      </c>
      <c r="AI144" s="13">
        <f t="shared" si="58"/>
        <v>0.90601800213562511</v>
      </c>
      <c r="AJ144" s="12">
        <v>256604134827</v>
      </c>
      <c r="AK144" s="13">
        <f t="shared" si="67"/>
        <v>0.81808168180748808</v>
      </c>
      <c r="AL144" s="14">
        <v>313171991000</v>
      </c>
      <c r="AM144" s="12">
        <v>323860647194</v>
      </c>
      <c r="AN144" s="12">
        <v>298560540853.59003</v>
      </c>
      <c r="AO144" s="13">
        <f t="shared" si="68"/>
        <v>0.92187965237636726</v>
      </c>
      <c r="AP144" s="12">
        <v>274664406658</v>
      </c>
      <c r="AQ144" s="13">
        <f t="shared" si="69"/>
        <v>0.84809441665034924</v>
      </c>
      <c r="AR144" s="14">
        <v>332640409000</v>
      </c>
      <c r="AS144" s="12">
        <v>386937527155</v>
      </c>
      <c r="AT144" s="12">
        <v>327771370422.08002</v>
      </c>
      <c r="AU144" s="13">
        <f t="shared" si="70"/>
        <v>0.84709119022921986</v>
      </c>
      <c r="AV144" s="12">
        <v>293269632377</v>
      </c>
      <c r="AW144" s="13">
        <f t="shared" si="71"/>
        <v>0.75792501837001103</v>
      </c>
      <c r="AX144" s="14">
        <v>346079192000</v>
      </c>
      <c r="AY144" s="12">
        <v>389689696542</v>
      </c>
      <c r="AZ144" s="12">
        <v>339634350438</v>
      </c>
      <c r="BA144" s="13">
        <f t="shared" si="56"/>
        <v>0.8715507580821934</v>
      </c>
      <c r="BB144" s="12">
        <v>264241365466</v>
      </c>
      <c r="BC144" s="15">
        <f t="shared" si="72"/>
        <v>0.67808147818842979</v>
      </c>
      <c r="BD144" s="14">
        <v>360865993000</v>
      </c>
      <c r="BE144" s="12">
        <v>397051549825</v>
      </c>
      <c r="BF144" s="12">
        <v>342305262869</v>
      </c>
      <c r="BG144" s="13">
        <f t="shared" si="59"/>
        <v>0.86211793662528369</v>
      </c>
      <c r="BH144" s="12">
        <v>317378994615</v>
      </c>
      <c r="BI144" s="15">
        <f t="shared" si="73"/>
        <v>0.79933951839473849</v>
      </c>
      <c r="BJ144" s="14">
        <v>357700498000</v>
      </c>
      <c r="BK144" s="12">
        <v>438104131324</v>
      </c>
      <c r="BL144" s="12">
        <v>409324211164</v>
      </c>
      <c r="BM144" s="13">
        <f t="shared" si="60"/>
        <v>0.93430803751376679</v>
      </c>
      <c r="BN144" s="12">
        <v>286909040895</v>
      </c>
      <c r="BO144" s="15">
        <f t="shared" si="74"/>
        <v>0.65488777754258698</v>
      </c>
      <c r="BP144" s="14">
        <v>429390455000</v>
      </c>
      <c r="BQ144" s="12">
        <v>498677507132</v>
      </c>
      <c r="BR144" s="12">
        <v>457524840595</v>
      </c>
      <c r="BS144" s="13">
        <f t="shared" si="61"/>
        <v>0.91747639316303298</v>
      </c>
      <c r="BT144" s="12">
        <v>330822435532</v>
      </c>
      <c r="BU144" s="15">
        <f t="shared" si="75"/>
        <v>0.66339955342006485</v>
      </c>
      <c r="BV144" s="43">
        <v>483905202000</v>
      </c>
      <c r="BW144" s="43">
        <v>548927257163</v>
      </c>
      <c r="BX144" s="43">
        <v>519883775300</v>
      </c>
      <c r="BY144" s="13">
        <v>0.94709047240047006</v>
      </c>
      <c r="BZ144" s="43">
        <v>437118860097</v>
      </c>
      <c r="CA144" s="15">
        <v>0.7963147291248478</v>
      </c>
    </row>
    <row r="145" spans="1:79" ht="14.25" customHeight="1" x14ac:dyDescent="0.25">
      <c r="A145" s="16" t="s">
        <v>20</v>
      </c>
      <c r="B145" s="17">
        <v>194566903000</v>
      </c>
      <c r="C145" s="20">
        <v>216351863416</v>
      </c>
      <c r="D145" s="20">
        <v>166756602092</v>
      </c>
      <c r="E145" s="21">
        <f t="shared" si="80"/>
        <v>0.77076573069010945</v>
      </c>
      <c r="F145" s="20">
        <v>148008365654</v>
      </c>
      <c r="G145" s="21">
        <f t="shared" si="62"/>
        <v>0.68410950253481495</v>
      </c>
      <c r="H145" s="22">
        <v>205201430000</v>
      </c>
      <c r="I145" s="20">
        <v>206865670051</v>
      </c>
      <c r="J145" s="20">
        <v>201659742450</v>
      </c>
      <c r="K145" s="21">
        <f t="shared" si="81"/>
        <v>0.97483426032112264</v>
      </c>
      <c r="L145" s="20">
        <v>189748062327</v>
      </c>
      <c r="M145" s="21">
        <f t="shared" si="63"/>
        <v>0.91725254499801789</v>
      </c>
      <c r="N145" s="22">
        <v>211325320000</v>
      </c>
      <c r="O145" s="20">
        <v>214962566298</v>
      </c>
      <c r="P145" s="20">
        <v>202086716260</v>
      </c>
      <c r="Q145" s="21">
        <f t="shared" si="82"/>
        <v>0.94010189653136922</v>
      </c>
      <c r="R145" s="20">
        <v>186383726397</v>
      </c>
      <c r="S145" s="21">
        <f t="shared" si="64"/>
        <v>0.86705201564545198</v>
      </c>
      <c r="T145" s="22">
        <v>213853520000</v>
      </c>
      <c r="U145" s="20">
        <v>225325463606</v>
      </c>
      <c r="V145" s="20">
        <v>220839753441</v>
      </c>
      <c r="W145" s="21">
        <f t="shared" si="83"/>
        <v>0.9800923069536267</v>
      </c>
      <c r="X145" s="20">
        <v>211129670449</v>
      </c>
      <c r="Y145" s="21">
        <f t="shared" si="65"/>
        <v>0.93699871763351827</v>
      </c>
      <c r="Z145" s="22">
        <v>241705103000</v>
      </c>
      <c r="AA145" s="20">
        <v>251714383642</v>
      </c>
      <c r="AB145" s="20">
        <v>243323139865.13998</v>
      </c>
      <c r="AC145" s="21">
        <f t="shared" si="84"/>
        <v>0.96666363020082935</v>
      </c>
      <c r="AD145" s="20">
        <v>231667838758.73999</v>
      </c>
      <c r="AE145" s="21">
        <f t="shared" si="66"/>
        <v>0.92035995482971233</v>
      </c>
      <c r="AF145" s="22">
        <v>259772141000</v>
      </c>
      <c r="AG145" s="20">
        <v>270368121382</v>
      </c>
      <c r="AH145" s="20">
        <v>255600817736.82001</v>
      </c>
      <c r="AI145" s="21">
        <f t="shared" si="58"/>
        <v>0.94538075136337751</v>
      </c>
      <c r="AJ145" s="20">
        <v>246024618901</v>
      </c>
      <c r="AK145" s="21">
        <f t="shared" si="67"/>
        <v>0.90996163912902528</v>
      </c>
      <c r="AL145" s="22">
        <v>271651439000</v>
      </c>
      <c r="AM145" s="20">
        <v>292900608950</v>
      </c>
      <c r="AN145" s="20">
        <v>280716050743.59003</v>
      </c>
      <c r="AO145" s="21">
        <f t="shared" si="68"/>
        <v>0.95840036574150667</v>
      </c>
      <c r="AP145" s="20">
        <v>267110852575</v>
      </c>
      <c r="AQ145" s="21">
        <f t="shared" si="69"/>
        <v>0.91195048563588865</v>
      </c>
      <c r="AR145" s="22">
        <v>292424083000</v>
      </c>
      <c r="AS145" s="20">
        <v>328983058866</v>
      </c>
      <c r="AT145" s="20">
        <v>292728411007.08002</v>
      </c>
      <c r="AU145" s="21">
        <f t="shared" si="70"/>
        <v>0.88979782732919666</v>
      </c>
      <c r="AV145" s="20">
        <v>278229656894</v>
      </c>
      <c r="AW145" s="21">
        <f t="shared" si="71"/>
        <v>0.84572639652951653</v>
      </c>
      <c r="AX145" s="22">
        <v>317190347000</v>
      </c>
      <c r="AY145" s="20">
        <v>346217637279</v>
      </c>
      <c r="AZ145" s="20">
        <v>303931825250</v>
      </c>
      <c r="BA145" s="21">
        <f t="shared" si="56"/>
        <v>0.87786349545524767</v>
      </c>
      <c r="BB145" s="20">
        <v>262548139569</v>
      </c>
      <c r="BC145" s="23">
        <f t="shared" si="72"/>
        <v>0.75833265350784307</v>
      </c>
      <c r="BD145" s="22">
        <v>330861642000</v>
      </c>
      <c r="BE145" s="20">
        <v>365119561186</v>
      </c>
      <c r="BF145" s="20">
        <v>321572065407</v>
      </c>
      <c r="BG145" s="21">
        <f t="shared" si="59"/>
        <v>0.88073086076914975</v>
      </c>
      <c r="BH145" s="20">
        <v>310224275636</v>
      </c>
      <c r="BI145" s="23">
        <f t="shared" si="73"/>
        <v>0.84965120638377656</v>
      </c>
      <c r="BJ145" s="22">
        <v>333399365000</v>
      </c>
      <c r="BK145" s="20">
        <v>394450780311</v>
      </c>
      <c r="BL145" s="20">
        <v>373063949406</v>
      </c>
      <c r="BM145" s="21">
        <f t="shared" si="60"/>
        <v>0.9457807362223043</v>
      </c>
      <c r="BN145" s="20">
        <v>285928150861</v>
      </c>
      <c r="BO145" s="23">
        <f t="shared" si="74"/>
        <v>0.72487662626896909</v>
      </c>
      <c r="BP145" s="22">
        <v>397990109000</v>
      </c>
      <c r="BQ145" s="20">
        <v>451683848477</v>
      </c>
      <c r="BR145" s="20">
        <v>414500376202</v>
      </c>
      <c r="BS145" s="21">
        <f t="shared" si="61"/>
        <v>0.91767810073267786</v>
      </c>
      <c r="BT145" s="20">
        <v>323131524037</v>
      </c>
      <c r="BU145" s="23">
        <f t="shared" si="75"/>
        <v>0.71539313421665118</v>
      </c>
      <c r="BV145" s="45">
        <v>448839560000</v>
      </c>
      <c r="BW145" s="45">
        <v>497675709421</v>
      </c>
      <c r="BX145" s="45">
        <v>471583821271</v>
      </c>
      <c r="BY145" s="21">
        <v>0.94757251025902889</v>
      </c>
      <c r="BZ145" s="45">
        <v>431961044366</v>
      </c>
      <c r="CA145" s="23">
        <v>0.86795685662164834</v>
      </c>
    </row>
    <row r="146" spans="1:79" ht="14.25" customHeight="1" x14ac:dyDescent="0.25">
      <c r="A146" s="16" t="s">
        <v>27</v>
      </c>
      <c r="B146" s="17"/>
      <c r="C146" s="20"/>
      <c r="D146" s="20"/>
      <c r="E146" s="21"/>
      <c r="F146" s="20"/>
      <c r="G146" s="21"/>
      <c r="H146" s="22"/>
      <c r="I146" s="20"/>
      <c r="J146" s="20"/>
      <c r="K146" s="21"/>
      <c r="L146" s="20"/>
      <c r="M146" s="21"/>
      <c r="N146" s="22"/>
      <c r="O146" s="20"/>
      <c r="P146" s="20"/>
      <c r="Q146" s="21"/>
      <c r="R146" s="20"/>
      <c r="S146" s="21"/>
      <c r="T146" s="22"/>
      <c r="U146" s="20"/>
      <c r="V146" s="20"/>
      <c r="W146" s="21"/>
      <c r="X146" s="20"/>
      <c r="Y146" s="21"/>
      <c r="Z146" s="22"/>
      <c r="AA146" s="20"/>
      <c r="AB146" s="20"/>
      <c r="AC146" s="21"/>
      <c r="AD146" s="20"/>
      <c r="AE146" s="21"/>
      <c r="AF146" s="22"/>
      <c r="AG146" s="20"/>
      <c r="AH146" s="20"/>
      <c r="AI146" s="21"/>
      <c r="AJ146" s="20"/>
      <c r="AK146" s="21"/>
      <c r="AL146" s="22"/>
      <c r="AM146" s="20"/>
      <c r="AN146" s="20"/>
      <c r="AO146" s="21"/>
      <c r="AP146" s="20"/>
      <c r="AQ146" s="21"/>
      <c r="AR146" s="22"/>
      <c r="AS146" s="20"/>
      <c r="AT146" s="20"/>
      <c r="AU146" s="21"/>
      <c r="AV146" s="20"/>
      <c r="AW146" s="21"/>
      <c r="AX146" s="22"/>
      <c r="AY146" s="20"/>
      <c r="AZ146" s="20"/>
      <c r="BA146" s="21"/>
      <c r="BB146" s="20"/>
      <c r="BC146" s="23"/>
      <c r="BD146" s="22"/>
      <c r="BE146" s="20"/>
      <c r="BF146" s="20"/>
      <c r="BG146" s="21"/>
      <c r="BH146" s="20"/>
      <c r="BI146" s="23"/>
      <c r="BJ146" s="22"/>
      <c r="BK146" s="20"/>
      <c r="BL146" s="20"/>
      <c r="BM146" s="21"/>
      <c r="BN146" s="20"/>
      <c r="BO146" s="23"/>
      <c r="BP146" s="22"/>
      <c r="BQ146" s="20"/>
      <c r="BR146" s="20"/>
      <c r="BS146" s="21"/>
      <c r="BT146" s="20"/>
      <c r="BU146" s="23"/>
      <c r="BV146" s="45">
        <v>0</v>
      </c>
      <c r="BW146" s="45">
        <v>0</v>
      </c>
      <c r="BX146" s="45">
        <v>0</v>
      </c>
      <c r="BY146" s="21">
        <v>0</v>
      </c>
      <c r="BZ146" s="45">
        <v>0</v>
      </c>
      <c r="CA146" s="23">
        <v>0</v>
      </c>
    </row>
    <row r="147" spans="1:79" ht="14.25" customHeight="1" x14ac:dyDescent="0.25">
      <c r="A147" s="16" t="s">
        <v>22</v>
      </c>
      <c r="B147" s="17">
        <v>65271452000</v>
      </c>
      <c r="C147" s="20">
        <v>90153454247</v>
      </c>
      <c r="D147" s="20">
        <v>13961952998</v>
      </c>
      <c r="E147" s="21">
        <f t="shared" ref="E147:E151" si="85">+D147/C147</f>
        <v>0.15486875255769367</v>
      </c>
      <c r="F147" s="20">
        <v>7943727736</v>
      </c>
      <c r="G147" s="21">
        <f t="shared" si="62"/>
        <v>8.8113403999318649E-2</v>
      </c>
      <c r="H147" s="22">
        <v>48000000000</v>
      </c>
      <c r="I147" s="20">
        <v>96634171073</v>
      </c>
      <c r="J147" s="20">
        <v>86965876832</v>
      </c>
      <c r="K147" s="21">
        <f t="shared" ref="K147:K151" si="86">+J147/I147</f>
        <v>0.89994952992667243</v>
      </c>
      <c r="L147" s="20">
        <v>20409212810</v>
      </c>
      <c r="M147" s="21">
        <f t="shared" si="63"/>
        <v>0.21120078522308991</v>
      </c>
      <c r="N147" s="22">
        <v>48000000000</v>
      </c>
      <c r="O147" s="20">
        <v>24933750000</v>
      </c>
      <c r="P147" s="20">
        <v>8803990305</v>
      </c>
      <c r="Q147" s="21">
        <f t="shared" ref="Q147:Q151" si="87">+P147/O147</f>
        <v>0.35309531478417805</v>
      </c>
      <c r="R147" s="20">
        <v>4437201485</v>
      </c>
      <c r="S147" s="21">
        <f t="shared" si="64"/>
        <v>0.17795965247906953</v>
      </c>
      <c r="T147" s="22">
        <v>44700000000</v>
      </c>
      <c r="U147" s="20">
        <v>58222189481</v>
      </c>
      <c r="V147" s="20">
        <v>24750840409</v>
      </c>
      <c r="W147" s="21">
        <f t="shared" ref="W147:W151" si="88">+V147/U147</f>
        <v>0.42511009341338996</v>
      </c>
      <c r="X147" s="20">
        <v>6457098880</v>
      </c>
      <c r="Y147" s="21">
        <f t="shared" si="65"/>
        <v>0.11090443244335881</v>
      </c>
      <c r="Z147" s="22">
        <v>42949140000</v>
      </c>
      <c r="AA147" s="20">
        <v>75616166121</v>
      </c>
      <c r="AB147" s="20">
        <v>53053716584</v>
      </c>
      <c r="AC147" s="21">
        <f t="shared" ref="AC147:AC151" si="89">+AB147/AA147</f>
        <v>0.70161870543798976</v>
      </c>
      <c r="AD147" s="20">
        <v>23822276997</v>
      </c>
      <c r="AE147" s="21">
        <f t="shared" si="66"/>
        <v>0.31504211624376599</v>
      </c>
      <c r="AF147" s="22">
        <v>28143008000</v>
      </c>
      <c r="AG147" s="20">
        <v>43109207714</v>
      </c>
      <c r="AH147" s="20">
        <v>28471721492</v>
      </c>
      <c r="AI147" s="21">
        <f t="shared" ref="AI147:AI151" si="90">+AH147/AG147</f>
        <v>0.66045568920891162</v>
      </c>
      <c r="AJ147" s="20">
        <v>10465315926</v>
      </c>
      <c r="AK147" s="21">
        <f t="shared" si="67"/>
        <v>0.2427628917569116</v>
      </c>
      <c r="AL147" s="22">
        <v>41332216000</v>
      </c>
      <c r="AM147" s="20">
        <v>30771702244</v>
      </c>
      <c r="AN147" s="20">
        <v>17723790110</v>
      </c>
      <c r="AO147" s="21">
        <f t="shared" ref="AO147:AO151" si="91">+AN147/AM147</f>
        <v>0.57597691442162124</v>
      </c>
      <c r="AP147" s="20">
        <v>7432854083</v>
      </c>
      <c r="AQ147" s="21">
        <f t="shared" si="69"/>
        <v>0.24154835582582337</v>
      </c>
      <c r="AR147" s="22">
        <v>40067181000</v>
      </c>
      <c r="AS147" s="20">
        <v>57172070009</v>
      </c>
      <c r="AT147" s="20">
        <v>34959427562</v>
      </c>
      <c r="AU147" s="21">
        <f t="shared" ref="AU147:AU151" si="92">+AT147/AS147</f>
        <v>0.6114773797152474</v>
      </c>
      <c r="AV147" s="20">
        <v>15000193630</v>
      </c>
      <c r="AW147" s="21">
        <f t="shared" si="71"/>
        <v>0.26236925875936756</v>
      </c>
      <c r="AX147" s="22">
        <v>28675645000</v>
      </c>
      <c r="AY147" s="20">
        <v>42566242836</v>
      </c>
      <c r="AZ147" s="20">
        <v>35534111235</v>
      </c>
      <c r="BA147" s="21">
        <f t="shared" ref="BA147:BA188" si="93">+AZ147/AY147</f>
        <v>0.83479557667108362</v>
      </c>
      <c r="BB147" s="20">
        <v>1680625897</v>
      </c>
      <c r="BC147" s="23">
        <f t="shared" si="72"/>
        <v>3.9482599003984126E-2</v>
      </c>
      <c r="BD147" s="22">
        <v>29786034000</v>
      </c>
      <c r="BE147" s="20">
        <v>31691782980</v>
      </c>
      <c r="BF147" s="20">
        <v>20690947462</v>
      </c>
      <c r="BG147" s="21">
        <f t="shared" ref="BG147:BG188" si="94">+BF147/BE147</f>
        <v>0.65288051085852794</v>
      </c>
      <c r="BH147" s="20">
        <v>7114268979</v>
      </c>
      <c r="BI147" s="23">
        <f t="shared" si="73"/>
        <v>0.22448307763213138</v>
      </c>
      <c r="BJ147" s="22">
        <v>24090500000</v>
      </c>
      <c r="BK147" s="20">
        <v>42382307753</v>
      </c>
      <c r="BL147" s="20">
        <v>35176665234</v>
      </c>
      <c r="BM147" s="21">
        <f t="shared" ref="BM147:BM188" si="95">+BL147/BK147</f>
        <v>0.82998465866951399</v>
      </c>
      <c r="BN147" s="20">
        <v>978990034</v>
      </c>
      <c r="BO147" s="23">
        <f t="shared" si="74"/>
        <v>2.3099026124425773E-2</v>
      </c>
      <c r="BP147" s="22">
        <v>31200346000</v>
      </c>
      <c r="BQ147" s="20">
        <v>46502354714</v>
      </c>
      <c r="BR147" s="20">
        <v>42759941912</v>
      </c>
      <c r="BS147" s="21">
        <f t="shared" si="61"/>
        <v>0.91952207958034204</v>
      </c>
      <c r="BT147" s="20">
        <v>7669461495</v>
      </c>
      <c r="BU147" s="23">
        <f t="shared" si="75"/>
        <v>0.16492630410156481</v>
      </c>
      <c r="BV147" s="45">
        <v>34865642000</v>
      </c>
      <c r="BW147" s="45">
        <v>51051547742</v>
      </c>
      <c r="BX147" s="45">
        <v>48156954029</v>
      </c>
      <c r="BY147" s="21">
        <v>0.94330056891461056</v>
      </c>
      <c r="BZ147" s="45">
        <v>5139815731</v>
      </c>
      <c r="CA147" s="23">
        <v>0.10067894037170365</v>
      </c>
    </row>
    <row r="148" spans="1:79" s="3" customFormat="1" ht="14.25" customHeight="1" x14ac:dyDescent="0.25">
      <c r="A148" s="25" t="s">
        <v>28</v>
      </c>
      <c r="B148" s="17">
        <v>302130000</v>
      </c>
      <c r="C148" s="18">
        <v>302130000</v>
      </c>
      <c r="D148" s="18">
        <v>212702610</v>
      </c>
      <c r="E148" s="26">
        <f t="shared" si="85"/>
        <v>0.70401022738556251</v>
      </c>
      <c r="F148" s="18">
        <v>212702610</v>
      </c>
      <c r="G148" s="26">
        <f t="shared" si="62"/>
        <v>0.70401022738556251</v>
      </c>
      <c r="H148" s="17">
        <v>281825000</v>
      </c>
      <c r="I148" s="18">
        <v>281825000</v>
      </c>
      <c r="J148" s="18">
        <v>107239120</v>
      </c>
      <c r="K148" s="26">
        <f t="shared" si="86"/>
        <v>0.38051670362813805</v>
      </c>
      <c r="L148" s="18">
        <v>107239120</v>
      </c>
      <c r="M148" s="26">
        <f t="shared" si="63"/>
        <v>0.38051670362813805</v>
      </c>
      <c r="N148" s="17">
        <v>266956000</v>
      </c>
      <c r="O148" s="18">
        <v>266956000</v>
      </c>
      <c r="P148" s="18">
        <v>77470000</v>
      </c>
      <c r="Q148" s="26">
        <f t="shared" si="87"/>
        <v>0.2901976355654115</v>
      </c>
      <c r="R148" s="18">
        <v>67200000</v>
      </c>
      <c r="S148" s="26">
        <f t="shared" si="64"/>
        <v>0.25172687633917201</v>
      </c>
      <c r="T148" s="17">
        <v>268055000</v>
      </c>
      <c r="U148" s="18">
        <v>268055000</v>
      </c>
      <c r="V148" s="18">
        <v>57000000</v>
      </c>
      <c r="W148" s="26">
        <f t="shared" si="88"/>
        <v>0.21264292775736324</v>
      </c>
      <c r="X148" s="18">
        <v>55450000</v>
      </c>
      <c r="Y148" s="26">
        <f t="shared" si="65"/>
        <v>0.20686053235343493</v>
      </c>
      <c r="Z148" s="17">
        <v>268055000</v>
      </c>
      <c r="AA148" s="18">
        <v>1381753842</v>
      </c>
      <c r="AB148" s="18">
        <v>1296797798</v>
      </c>
      <c r="AC148" s="26">
        <f t="shared" si="89"/>
        <v>0.93851578955841253</v>
      </c>
      <c r="AD148" s="18">
        <v>1296797798</v>
      </c>
      <c r="AE148" s="26">
        <f t="shared" si="66"/>
        <v>0.93851578955841253</v>
      </c>
      <c r="AF148" s="17">
        <v>188336000</v>
      </c>
      <c r="AG148" s="18">
        <v>188336000</v>
      </c>
      <c r="AH148" s="18">
        <v>114200000</v>
      </c>
      <c r="AI148" s="26">
        <f t="shared" si="90"/>
        <v>0.60636309574377711</v>
      </c>
      <c r="AJ148" s="18">
        <v>114200000</v>
      </c>
      <c r="AK148" s="26">
        <f t="shared" si="67"/>
        <v>0.60636309574377711</v>
      </c>
      <c r="AL148" s="17">
        <v>188336000</v>
      </c>
      <c r="AM148" s="18">
        <v>188336000</v>
      </c>
      <c r="AN148" s="18">
        <v>120700000</v>
      </c>
      <c r="AO148" s="26">
        <f t="shared" si="91"/>
        <v>0.6408758814034492</v>
      </c>
      <c r="AP148" s="18">
        <v>120700000</v>
      </c>
      <c r="AQ148" s="26">
        <f t="shared" si="69"/>
        <v>0.6408758814034492</v>
      </c>
      <c r="AR148" s="17">
        <v>149145000</v>
      </c>
      <c r="AS148" s="18">
        <v>782398280</v>
      </c>
      <c r="AT148" s="18">
        <v>83531853</v>
      </c>
      <c r="AU148" s="26">
        <f t="shared" si="92"/>
        <v>0.10676385050335234</v>
      </c>
      <c r="AV148" s="18">
        <v>39781853</v>
      </c>
      <c r="AW148" s="26">
        <f t="shared" si="71"/>
        <v>5.0846038414092631E-2</v>
      </c>
      <c r="AX148" s="17">
        <v>213200000</v>
      </c>
      <c r="AY148" s="18">
        <v>905816427</v>
      </c>
      <c r="AZ148" s="18">
        <v>168413953</v>
      </c>
      <c r="BA148" s="26">
        <f t="shared" si="93"/>
        <v>0.18592503732547125</v>
      </c>
      <c r="BB148" s="18">
        <v>12600000</v>
      </c>
      <c r="BC148" s="19">
        <f t="shared" si="72"/>
        <v>1.3910103222272431E-2</v>
      </c>
      <c r="BD148" s="17">
        <v>218317000</v>
      </c>
      <c r="BE148" s="18">
        <v>240205659</v>
      </c>
      <c r="BF148" s="18">
        <v>42250000</v>
      </c>
      <c r="BG148" s="26">
        <f t="shared" si="94"/>
        <v>0.17589094351852885</v>
      </c>
      <c r="BH148" s="18">
        <v>40450000</v>
      </c>
      <c r="BI148" s="19">
        <f t="shared" si="73"/>
        <v>0.16839736485975129</v>
      </c>
      <c r="BJ148" s="17">
        <v>210633000</v>
      </c>
      <c r="BK148" s="18">
        <v>1271043260</v>
      </c>
      <c r="BL148" s="18">
        <v>1083596524</v>
      </c>
      <c r="BM148" s="26">
        <f t="shared" si="95"/>
        <v>0.85252529013056566</v>
      </c>
      <c r="BN148" s="18">
        <v>1900000</v>
      </c>
      <c r="BO148" s="19">
        <f t="shared" si="74"/>
        <v>1.4948350381087736E-3</v>
      </c>
      <c r="BP148" s="17">
        <v>200000000</v>
      </c>
      <c r="BQ148" s="18">
        <v>491303941</v>
      </c>
      <c r="BR148" s="18">
        <v>264522481</v>
      </c>
      <c r="BS148" s="26">
        <f t="shared" si="61"/>
        <v>0.53840903547728713</v>
      </c>
      <c r="BT148" s="18">
        <v>21450000</v>
      </c>
      <c r="BU148" s="19">
        <f t="shared" si="75"/>
        <v>4.3659328187640165E-2</v>
      </c>
      <c r="BV148" s="46">
        <v>200000000</v>
      </c>
      <c r="BW148" s="46">
        <v>200000000</v>
      </c>
      <c r="BX148" s="46">
        <v>143000000</v>
      </c>
      <c r="BY148" s="26">
        <v>0.71499999999999997</v>
      </c>
      <c r="BZ148" s="46">
        <v>18000000</v>
      </c>
      <c r="CA148" s="19">
        <v>0.09</v>
      </c>
    </row>
    <row r="149" spans="1:79" ht="14.25" customHeight="1" x14ac:dyDescent="0.25">
      <c r="A149" s="11" t="s">
        <v>67</v>
      </c>
      <c r="B149" s="42">
        <v>78973668000</v>
      </c>
      <c r="C149" s="12">
        <v>80989137194</v>
      </c>
      <c r="D149" s="12">
        <v>77094478491</v>
      </c>
      <c r="E149" s="13">
        <f t="shared" si="85"/>
        <v>0.95191134468230221</v>
      </c>
      <c r="F149" s="12">
        <v>74940225415</v>
      </c>
      <c r="G149" s="13">
        <f t="shared" si="62"/>
        <v>0.92531206049879822</v>
      </c>
      <c r="H149" s="14">
        <v>101485421000</v>
      </c>
      <c r="I149" s="12">
        <v>98201421000</v>
      </c>
      <c r="J149" s="12">
        <v>92371214618</v>
      </c>
      <c r="K149" s="13">
        <f t="shared" si="86"/>
        <v>0.94063012202236873</v>
      </c>
      <c r="L149" s="12">
        <v>85147702699</v>
      </c>
      <c r="M149" s="13">
        <f t="shared" si="63"/>
        <v>0.86707200193162171</v>
      </c>
      <c r="N149" s="14">
        <v>103195695000</v>
      </c>
      <c r="O149" s="12">
        <v>103195695000</v>
      </c>
      <c r="P149" s="12">
        <v>101283166920</v>
      </c>
      <c r="Q149" s="13">
        <f t="shared" si="87"/>
        <v>0.98146697805562533</v>
      </c>
      <c r="R149" s="12">
        <v>94886092596</v>
      </c>
      <c r="S149" s="13">
        <f t="shared" si="64"/>
        <v>0.91947723784407864</v>
      </c>
      <c r="T149" s="14">
        <v>107382903000</v>
      </c>
      <c r="U149" s="12">
        <v>107382903000</v>
      </c>
      <c r="V149" s="12">
        <v>104269283736</v>
      </c>
      <c r="W149" s="13">
        <f t="shared" si="88"/>
        <v>0.97100451583060665</v>
      </c>
      <c r="X149" s="12">
        <v>100834604495</v>
      </c>
      <c r="Y149" s="13">
        <f t="shared" si="65"/>
        <v>0.93901917044466565</v>
      </c>
      <c r="Z149" s="14">
        <v>116260929000</v>
      </c>
      <c r="AA149" s="12">
        <v>116260929000</v>
      </c>
      <c r="AB149" s="12">
        <v>114148113871</v>
      </c>
      <c r="AC149" s="13">
        <f t="shared" si="89"/>
        <v>0.98182695470289938</v>
      </c>
      <c r="AD149" s="12">
        <v>105845643040</v>
      </c>
      <c r="AE149" s="13">
        <f t="shared" si="66"/>
        <v>0.91041456446645119</v>
      </c>
      <c r="AF149" s="14">
        <v>134396694000</v>
      </c>
      <c r="AG149" s="12">
        <v>134396694000</v>
      </c>
      <c r="AH149" s="12">
        <v>130725039679</v>
      </c>
      <c r="AI149" s="13">
        <f t="shared" si="90"/>
        <v>0.97268047143332259</v>
      </c>
      <c r="AJ149" s="12">
        <v>126354787684</v>
      </c>
      <c r="AK149" s="13">
        <f t="shared" si="67"/>
        <v>0.94016291564433874</v>
      </c>
      <c r="AL149" s="14">
        <v>149962069000</v>
      </c>
      <c r="AM149" s="12">
        <v>148452566000</v>
      </c>
      <c r="AN149" s="12">
        <v>147622204394</v>
      </c>
      <c r="AO149" s="13">
        <f t="shared" si="91"/>
        <v>0.99440655268969891</v>
      </c>
      <c r="AP149" s="12">
        <v>144042175194</v>
      </c>
      <c r="AQ149" s="13">
        <f t="shared" si="69"/>
        <v>0.97029090890891034</v>
      </c>
      <c r="AR149" s="14">
        <v>161220846000</v>
      </c>
      <c r="AS149" s="12">
        <v>167416382594</v>
      </c>
      <c r="AT149" s="12">
        <v>165368885148</v>
      </c>
      <c r="AU149" s="13">
        <f t="shared" si="92"/>
        <v>0.98777002934673741</v>
      </c>
      <c r="AV149" s="12">
        <v>162268913307</v>
      </c>
      <c r="AW149" s="13">
        <f t="shared" si="71"/>
        <v>0.96925349116231307</v>
      </c>
      <c r="AX149" s="14">
        <v>168375111000</v>
      </c>
      <c r="AY149" s="12">
        <v>168375111000</v>
      </c>
      <c r="AZ149" s="12">
        <v>167578945137</v>
      </c>
      <c r="BA149" s="13">
        <f t="shared" si="93"/>
        <v>0.9952714753488715</v>
      </c>
      <c r="BB149" s="12">
        <v>165181959208</v>
      </c>
      <c r="BC149" s="15">
        <f t="shared" si="72"/>
        <v>0.98103548812508279</v>
      </c>
      <c r="BD149" s="14">
        <v>168099711000</v>
      </c>
      <c r="BE149" s="12">
        <v>176646420000</v>
      </c>
      <c r="BF149" s="12">
        <v>176009162599</v>
      </c>
      <c r="BG149" s="13">
        <f t="shared" si="94"/>
        <v>0.99639246919920599</v>
      </c>
      <c r="BH149" s="12">
        <v>173176726554</v>
      </c>
      <c r="BI149" s="15">
        <f t="shared" si="73"/>
        <v>0.98035797472714137</v>
      </c>
      <c r="BJ149" s="14">
        <v>178884512000</v>
      </c>
      <c r="BK149" s="12">
        <v>196484512000</v>
      </c>
      <c r="BL149" s="12">
        <v>196367437080</v>
      </c>
      <c r="BM149" s="13">
        <f t="shared" si="95"/>
        <v>0.99940415191605536</v>
      </c>
      <c r="BN149" s="12">
        <v>194211523160</v>
      </c>
      <c r="BO149" s="15">
        <f t="shared" si="74"/>
        <v>0.98843171496387461</v>
      </c>
      <c r="BP149" s="14">
        <v>195251160000</v>
      </c>
      <c r="BQ149" s="12">
        <v>215418975000</v>
      </c>
      <c r="BR149" s="12">
        <v>215277179587</v>
      </c>
      <c r="BS149" s="13">
        <f t="shared" si="61"/>
        <v>0.99934176915937878</v>
      </c>
      <c r="BT149" s="12">
        <v>214160788415</v>
      </c>
      <c r="BU149" s="15">
        <f t="shared" si="75"/>
        <v>0.99415935116672061</v>
      </c>
      <c r="BV149" s="43">
        <v>235080995000</v>
      </c>
      <c r="BW149" s="43">
        <v>256708646000</v>
      </c>
      <c r="BX149" s="43">
        <v>256293717564</v>
      </c>
      <c r="BY149" s="13">
        <v>0.99838366006573853</v>
      </c>
      <c r="BZ149" s="43">
        <v>252186791002</v>
      </c>
      <c r="CA149" s="15">
        <v>0.98238526411767213</v>
      </c>
    </row>
    <row r="150" spans="1:79" ht="14.25" customHeight="1" x14ac:dyDescent="0.25">
      <c r="A150" s="16" t="s">
        <v>20</v>
      </c>
      <c r="B150" s="17">
        <v>76337668000</v>
      </c>
      <c r="C150" s="20">
        <v>78698219213</v>
      </c>
      <c r="D150" s="20">
        <v>75981191510</v>
      </c>
      <c r="E150" s="21">
        <f t="shared" si="85"/>
        <v>0.96547535979630938</v>
      </c>
      <c r="F150" s="20">
        <v>73850725229</v>
      </c>
      <c r="G150" s="21">
        <f t="shared" si="62"/>
        <v>0.93840401939871021</v>
      </c>
      <c r="H150" s="22">
        <v>90485421000</v>
      </c>
      <c r="I150" s="20">
        <v>90485421000</v>
      </c>
      <c r="J150" s="20">
        <v>85298637974</v>
      </c>
      <c r="K150" s="21">
        <f t="shared" si="86"/>
        <v>0.94267824618951601</v>
      </c>
      <c r="L150" s="20">
        <v>83596167244</v>
      </c>
      <c r="M150" s="21">
        <f t="shared" si="63"/>
        <v>0.92386338395883683</v>
      </c>
      <c r="N150" s="22">
        <v>95031785000</v>
      </c>
      <c r="O150" s="20">
        <v>95031785000</v>
      </c>
      <c r="P150" s="20">
        <v>94154667957</v>
      </c>
      <c r="Q150" s="21">
        <f t="shared" si="87"/>
        <v>0.9907702770920277</v>
      </c>
      <c r="R150" s="20">
        <v>92138994580</v>
      </c>
      <c r="S150" s="21">
        <f t="shared" si="64"/>
        <v>0.96955975919004367</v>
      </c>
      <c r="T150" s="22">
        <v>101256903000</v>
      </c>
      <c r="U150" s="20">
        <v>101256903000</v>
      </c>
      <c r="V150" s="20">
        <v>99086626668</v>
      </c>
      <c r="W150" s="21">
        <f t="shared" si="88"/>
        <v>0.97856663330894089</v>
      </c>
      <c r="X150" s="20">
        <v>98013904466</v>
      </c>
      <c r="Y150" s="21">
        <f t="shared" si="65"/>
        <v>0.96797256840849655</v>
      </c>
      <c r="Z150" s="22">
        <v>108149929000</v>
      </c>
      <c r="AA150" s="20">
        <v>108149929000</v>
      </c>
      <c r="AB150" s="20">
        <v>106062696841</v>
      </c>
      <c r="AC150" s="21">
        <f t="shared" si="89"/>
        <v>0.98070056838409947</v>
      </c>
      <c r="AD150" s="20">
        <v>104388704694</v>
      </c>
      <c r="AE150" s="21">
        <f t="shared" si="66"/>
        <v>0.96522212875424074</v>
      </c>
      <c r="AF150" s="22">
        <v>123702694000</v>
      </c>
      <c r="AG150" s="20">
        <v>123702694000</v>
      </c>
      <c r="AH150" s="20">
        <v>120966111954</v>
      </c>
      <c r="AI150" s="21">
        <f t="shared" si="90"/>
        <v>0.97787774900035729</v>
      </c>
      <c r="AJ150" s="20">
        <v>118461016249</v>
      </c>
      <c r="AK150" s="21">
        <f t="shared" si="67"/>
        <v>0.95762681004344175</v>
      </c>
      <c r="AL150" s="22">
        <v>133154181000</v>
      </c>
      <c r="AM150" s="20">
        <v>132594181000</v>
      </c>
      <c r="AN150" s="20">
        <v>131886514312</v>
      </c>
      <c r="AO150" s="21">
        <f t="shared" si="91"/>
        <v>0.99466291293733322</v>
      </c>
      <c r="AP150" s="20">
        <v>130925584103</v>
      </c>
      <c r="AQ150" s="21">
        <f t="shared" si="69"/>
        <v>0.98741576074895776</v>
      </c>
      <c r="AR150" s="22">
        <v>141469846000</v>
      </c>
      <c r="AS150" s="20">
        <v>145020195594</v>
      </c>
      <c r="AT150" s="20">
        <v>143447743184</v>
      </c>
      <c r="AU150" s="21">
        <f t="shared" si="92"/>
        <v>0.98915701083177232</v>
      </c>
      <c r="AV150" s="20">
        <v>141770038272</v>
      </c>
      <c r="AW150" s="21">
        <f t="shared" si="71"/>
        <v>0.97758824342576967</v>
      </c>
      <c r="AX150" s="22">
        <v>159118761000</v>
      </c>
      <c r="AY150" s="20">
        <v>159118761000</v>
      </c>
      <c r="AZ150" s="20">
        <v>158367836589</v>
      </c>
      <c r="BA150" s="21">
        <f t="shared" si="93"/>
        <v>0.99528072990085692</v>
      </c>
      <c r="BB150" s="20">
        <v>156404564295</v>
      </c>
      <c r="BC150" s="23">
        <f t="shared" si="72"/>
        <v>0.9829423212703372</v>
      </c>
      <c r="BD150" s="22">
        <v>158967624000</v>
      </c>
      <c r="BE150" s="20">
        <v>164514333000</v>
      </c>
      <c r="BF150" s="20">
        <v>163882312792</v>
      </c>
      <c r="BG150" s="21">
        <f t="shared" si="94"/>
        <v>0.99615826659917828</v>
      </c>
      <c r="BH150" s="20">
        <v>162238433272</v>
      </c>
      <c r="BI150" s="23">
        <f t="shared" si="73"/>
        <v>0.98616594866539686</v>
      </c>
      <c r="BJ150" s="22">
        <v>166388462000</v>
      </c>
      <c r="BK150" s="20">
        <v>178988462000</v>
      </c>
      <c r="BL150" s="20">
        <v>178901043425</v>
      </c>
      <c r="BM150" s="21">
        <f t="shared" si="95"/>
        <v>0.9995115965910697</v>
      </c>
      <c r="BN150" s="20">
        <v>177785409451</v>
      </c>
      <c r="BO150" s="23">
        <f t="shared" si="74"/>
        <v>0.99327860279060898</v>
      </c>
      <c r="BP150" s="22">
        <v>182112096000</v>
      </c>
      <c r="BQ150" s="20">
        <v>197279911000</v>
      </c>
      <c r="BR150" s="20">
        <v>197139516844</v>
      </c>
      <c r="BS150" s="21">
        <f t="shared" si="61"/>
        <v>0.99928835046970388</v>
      </c>
      <c r="BT150" s="20">
        <v>196586830118</v>
      </c>
      <c r="BU150" s="23">
        <f t="shared" si="75"/>
        <v>0.99648681470664291</v>
      </c>
      <c r="BV150" s="45">
        <v>216920557000</v>
      </c>
      <c r="BW150" s="45">
        <v>234248208000</v>
      </c>
      <c r="BX150" s="45">
        <v>233939763065</v>
      </c>
      <c r="BY150" s="21">
        <v>0.99868325594618845</v>
      </c>
      <c r="BZ150" s="45">
        <v>232788763054</v>
      </c>
      <c r="CA150" s="23">
        <v>0.99376966441510617</v>
      </c>
    </row>
    <row r="151" spans="1:79" ht="14.25" customHeight="1" x14ac:dyDescent="0.25">
      <c r="A151" s="16" t="s">
        <v>22</v>
      </c>
      <c r="B151" s="17">
        <v>2636000000</v>
      </c>
      <c r="C151" s="20">
        <v>2290917981</v>
      </c>
      <c r="D151" s="20">
        <v>1113286981</v>
      </c>
      <c r="E151" s="21">
        <f t="shared" si="85"/>
        <v>0.48595671701613835</v>
      </c>
      <c r="F151" s="20">
        <v>1089500186</v>
      </c>
      <c r="G151" s="21">
        <f t="shared" si="62"/>
        <v>0.47557363250709933</v>
      </c>
      <c r="H151" s="22">
        <v>11000000000</v>
      </c>
      <c r="I151" s="20">
        <v>7716000000</v>
      </c>
      <c r="J151" s="20">
        <v>7072576644</v>
      </c>
      <c r="K151" s="21">
        <f t="shared" si="86"/>
        <v>0.91661179937791604</v>
      </c>
      <c r="L151" s="20">
        <v>1551535455</v>
      </c>
      <c r="M151" s="21">
        <f t="shared" si="63"/>
        <v>0.20108028188180405</v>
      </c>
      <c r="N151" s="22">
        <v>8163910000</v>
      </c>
      <c r="O151" s="20">
        <v>8163910000</v>
      </c>
      <c r="P151" s="20">
        <v>7128498963</v>
      </c>
      <c r="Q151" s="21">
        <f t="shared" si="87"/>
        <v>0.87317216419583266</v>
      </c>
      <c r="R151" s="20">
        <v>2747098016</v>
      </c>
      <c r="S151" s="21">
        <f t="shared" si="64"/>
        <v>0.33649293243066131</v>
      </c>
      <c r="T151" s="22">
        <v>6126000000</v>
      </c>
      <c r="U151" s="20">
        <v>6126000000</v>
      </c>
      <c r="V151" s="20">
        <v>5182657068</v>
      </c>
      <c r="W151" s="21">
        <f t="shared" si="88"/>
        <v>0.84600996865817824</v>
      </c>
      <c r="X151" s="20">
        <v>2820700029</v>
      </c>
      <c r="Y151" s="21">
        <f t="shared" si="65"/>
        <v>0.46044727864838392</v>
      </c>
      <c r="Z151" s="22">
        <v>8111000000</v>
      </c>
      <c r="AA151" s="20">
        <v>8111000000</v>
      </c>
      <c r="AB151" s="20">
        <v>8085417030</v>
      </c>
      <c r="AC151" s="21">
        <f t="shared" si="89"/>
        <v>0.99684589199852047</v>
      </c>
      <c r="AD151" s="20">
        <v>1456938346</v>
      </c>
      <c r="AE151" s="21">
        <f t="shared" si="66"/>
        <v>0.17962499642460855</v>
      </c>
      <c r="AF151" s="22">
        <v>10694000000</v>
      </c>
      <c r="AG151" s="20">
        <v>10694000000</v>
      </c>
      <c r="AH151" s="20">
        <v>9758927725</v>
      </c>
      <c r="AI151" s="21">
        <f t="shared" si="90"/>
        <v>0.91256103656255849</v>
      </c>
      <c r="AJ151" s="20">
        <v>7893771435</v>
      </c>
      <c r="AK151" s="21">
        <f>+AJ151/AG151</f>
        <v>0.73814956377407892</v>
      </c>
      <c r="AL151" s="22">
        <v>16807888000</v>
      </c>
      <c r="AM151" s="20">
        <v>15858385000</v>
      </c>
      <c r="AN151" s="20">
        <v>15735690082</v>
      </c>
      <c r="AO151" s="21">
        <f t="shared" si="91"/>
        <v>0.99226308870669999</v>
      </c>
      <c r="AP151" s="20">
        <v>13116591091</v>
      </c>
      <c r="AQ151" s="21">
        <f t="shared" si="69"/>
        <v>0.82710762104716207</v>
      </c>
      <c r="AR151" s="22">
        <v>19751000000</v>
      </c>
      <c r="AS151" s="20">
        <v>22396187000</v>
      </c>
      <c r="AT151" s="20">
        <v>21921141964</v>
      </c>
      <c r="AU151" s="21">
        <f t="shared" si="92"/>
        <v>0.97878902172052773</v>
      </c>
      <c r="AV151" s="20">
        <v>20498875035</v>
      </c>
      <c r="AW151" s="21">
        <f t="shared" si="71"/>
        <v>0.91528415238718985</v>
      </c>
      <c r="AX151" s="22">
        <v>9256350000</v>
      </c>
      <c r="AY151" s="20">
        <v>9256350000</v>
      </c>
      <c r="AZ151" s="20">
        <v>9211108548</v>
      </c>
      <c r="BA151" s="21">
        <f t="shared" si="93"/>
        <v>0.99511238749615127</v>
      </c>
      <c r="BB151" s="20">
        <v>8777394913</v>
      </c>
      <c r="BC151" s="23">
        <f t="shared" si="72"/>
        <v>0.94825659282546582</v>
      </c>
      <c r="BD151" s="22">
        <v>9132087000</v>
      </c>
      <c r="BE151" s="20">
        <v>12132087000</v>
      </c>
      <c r="BF151" s="20">
        <v>12126849807</v>
      </c>
      <c r="BG151" s="21">
        <f t="shared" si="94"/>
        <v>0.99956831887209519</v>
      </c>
      <c r="BH151" s="20">
        <v>10938293282</v>
      </c>
      <c r="BI151" s="23">
        <f t="shared" si="73"/>
        <v>0.90160030026161209</v>
      </c>
      <c r="BJ151" s="22">
        <v>12496050000</v>
      </c>
      <c r="BK151" s="20">
        <v>17496050000</v>
      </c>
      <c r="BL151" s="20">
        <v>17466393655</v>
      </c>
      <c r="BM151" s="21">
        <f t="shared" si="95"/>
        <v>0.99830496912160172</v>
      </c>
      <c r="BN151" s="20">
        <v>16426113709</v>
      </c>
      <c r="BO151" s="23">
        <f t="shared" si="74"/>
        <v>0.93884698026125901</v>
      </c>
      <c r="BP151" s="22">
        <v>13139064000</v>
      </c>
      <c r="BQ151" s="20">
        <v>18139064000</v>
      </c>
      <c r="BR151" s="20">
        <v>18137662743</v>
      </c>
      <c r="BS151" s="21">
        <f t="shared" si="61"/>
        <v>0.99992274921131541</v>
      </c>
      <c r="BT151" s="20">
        <v>17573958297</v>
      </c>
      <c r="BU151" s="23">
        <f t="shared" si="75"/>
        <v>0.9688459281581453</v>
      </c>
      <c r="BV151" s="45">
        <v>18160438000</v>
      </c>
      <c r="BW151" s="45">
        <v>22460438000</v>
      </c>
      <c r="BX151" s="45">
        <v>22353954499</v>
      </c>
      <c r="BY151" s="21">
        <v>0.99525906391496011</v>
      </c>
      <c r="BZ151" s="45">
        <v>19398027948</v>
      </c>
      <c r="CA151" s="23">
        <v>0.86365314639011048</v>
      </c>
    </row>
    <row r="152" spans="1:79" ht="14.25" customHeight="1" x14ac:dyDescent="0.25">
      <c r="A152" s="11" t="s">
        <v>68</v>
      </c>
      <c r="B152" s="48"/>
      <c r="C152" s="12"/>
      <c r="D152" s="12"/>
      <c r="E152" s="13"/>
      <c r="F152" s="12"/>
      <c r="G152" s="13"/>
      <c r="H152" s="14"/>
      <c r="I152" s="12"/>
      <c r="J152" s="12"/>
      <c r="K152" s="13"/>
      <c r="L152" s="12"/>
      <c r="M152" s="13"/>
      <c r="N152" s="14"/>
      <c r="O152" s="12"/>
      <c r="P152" s="12"/>
      <c r="Q152" s="13"/>
      <c r="R152" s="12"/>
      <c r="S152" s="13"/>
      <c r="T152" s="14"/>
      <c r="U152" s="12"/>
      <c r="V152" s="12"/>
      <c r="W152" s="13"/>
      <c r="X152" s="12"/>
      <c r="Y152" s="13"/>
      <c r="Z152" s="14"/>
      <c r="AA152" s="12"/>
      <c r="AB152" s="12"/>
      <c r="AC152" s="13"/>
      <c r="AD152" s="12"/>
      <c r="AE152" s="13"/>
      <c r="AF152" s="14"/>
      <c r="AG152" s="12"/>
      <c r="AH152" s="12"/>
      <c r="AI152" s="13"/>
      <c r="AJ152" s="12"/>
      <c r="AK152" s="13"/>
      <c r="AL152" s="14"/>
      <c r="AM152" s="12"/>
      <c r="AN152" s="12"/>
      <c r="AO152" s="13"/>
      <c r="AP152" s="12"/>
      <c r="AQ152" s="13"/>
      <c r="AR152" s="14"/>
      <c r="AS152" s="12"/>
      <c r="AT152" s="12"/>
      <c r="AU152" s="13"/>
      <c r="AV152" s="12"/>
      <c r="AW152" s="13"/>
      <c r="AX152" s="14"/>
      <c r="AY152" s="12"/>
      <c r="AZ152" s="12"/>
      <c r="BA152" s="13"/>
      <c r="BB152" s="12"/>
      <c r="BC152" s="15"/>
      <c r="BD152" s="14">
        <v>0</v>
      </c>
      <c r="BE152" s="12">
        <v>123698886757</v>
      </c>
      <c r="BF152" s="12">
        <v>122211911086</v>
      </c>
      <c r="BG152" s="13">
        <f t="shared" si="94"/>
        <v>0.98797906990124262</v>
      </c>
      <c r="BH152" s="12">
        <v>121334600506</v>
      </c>
      <c r="BI152" s="15">
        <f t="shared" si="73"/>
        <v>0.98088676209637593</v>
      </c>
      <c r="BJ152" s="14">
        <v>539420219000</v>
      </c>
      <c r="BK152" s="12">
        <v>261314247188</v>
      </c>
      <c r="BL152" s="12">
        <v>250798103615</v>
      </c>
      <c r="BM152" s="13">
        <f t="shared" si="95"/>
        <v>0.95975671557841136</v>
      </c>
      <c r="BN152" s="12">
        <v>186172559703</v>
      </c>
      <c r="BO152" s="15">
        <f t="shared" si="74"/>
        <v>0.71244703152009914</v>
      </c>
      <c r="BP152" s="14">
        <v>534665562000</v>
      </c>
      <c r="BQ152" s="12">
        <v>525727436000</v>
      </c>
      <c r="BR152" s="12">
        <v>522562591279</v>
      </c>
      <c r="BS152" s="13">
        <f t="shared" si="61"/>
        <v>0.9939800655163068</v>
      </c>
      <c r="BT152" s="12">
        <v>293358008777</v>
      </c>
      <c r="BU152" s="15">
        <f t="shared" si="75"/>
        <v>0.55800399349331276</v>
      </c>
      <c r="BV152" s="43">
        <v>522741778000</v>
      </c>
      <c r="BW152" s="43">
        <v>572834039183</v>
      </c>
      <c r="BX152" s="43">
        <v>570200670145</v>
      </c>
      <c r="BY152" s="13">
        <v>0.99540291103902301</v>
      </c>
      <c r="BZ152" s="43">
        <v>389353819700</v>
      </c>
      <c r="CA152" s="15">
        <v>0.67969742205842509</v>
      </c>
    </row>
    <row r="153" spans="1:79" ht="14.25" customHeight="1" x14ac:dyDescent="0.25">
      <c r="A153" s="16" t="s">
        <v>20</v>
      </c>
      <c r="B153" s="47"/>
      <c r="C153" s="20"/>
      <c r="D153" s="20"/>
      <c r="E153" s="21"/>
      <c r="F153" s="20"/>
      <c r="G153" s="21"/>
      <c r="H153" s="22"/>
      <c r="I153" s="20"/>
      <c r="J153" s="20"/>
      <c r="K153" s="21"/>
      <c r="L153" s="20"/>
      <c r="M153" s="21"/>
      <c r="N153" s="22"/>
      <c r="O153" s="20"/>
      <c r="P153" s="20"/>
      <c r="Q153" s="21"/>
      <c r="R153" s="20"/>
      <c r="S153" s="21"/>
      <c r="T153" s="22"/>
      <c r="U153" s="20"/>
      <c r="V153" s="20"/>
      <c r="W153" s="21"/>
      <c r="X153" s="20"/>
      <c r="Y153" s="21"/>
      <c r="Z153" s="22"/>
      <c r="AA153" s="20"/>
      <c r="AB153" s="20"/>
      <c r="AC153" s="21"/>
      <c r="AD153" s="20"/>
      <c r="AE153" s="21"/>
      <c r="AF153" s="22"/>
      <c r="AG153" s="20"/>
      <c r="AH153" s="20"/>
      <c r="AI153" s="21"/>
      <c r="AJ153" s="20"/>
      <c r="AK153" s="21"/>
      <c r="AL153" s="22"/>
      <c r="AM153" s="20"/>
      <c r="AN153" s="20"/>
      <c r="AO153" s="21"/>
      <c r="AP153" s="20"/>
      <c r="AQ153" s="21"/>
      <c r="AR153" s="22"/>
      <c r="AS153" s="20"/>
      <c r="AT153" s="20"/>
      <c r="AU153" s="21"/>
      <c r="AV153" s="20"/>
      <c r="AW153" s="21"/>
      <c r="AX153" s="22"/>
      <c r="AY153" s="20"/>
      <c r="AZ153" s="20"/>
      <c r="BA153" s="21"/>
      <c r="BB153" s="20"/>
      <c r="BC153" s="23"/>
      <c r="BD153" s="22">
        <v>0</v>
      </c>
      <c r="BE153" s="20">
        <v>3000000000</v>
      </c>
      <c r="BF153" s="20">
        <v>1513024329</v>
      </c>
      <c r="BG153" s="21">
        <f t="shared" si="94"/>
        <v>0.50434144299999994</v>
      </c>
      <c r="BH153" s="20">
        <v>635713749</v>
      </c>
      <c r="BI153" s="23">
        <f t="shared" si="73"/>
        <v>0.21190458300000001</v>
      </c>
      <c r="BJ153" s="22">
        <v>6091219000</v>
      </c>
      <c r="BK153" s="20">
        <v>7368533000</v>
      </c>
      <c r="BL153" s="20">
        <v>7242306853</v>
      </c>
      <c r="BM153" s="21">
        <f t="shared" si="95"/>
        <v>0.98286956888162136</v>
      </c>
      <c r="BN153" s="20">
        <v>7098351501</v>
      </c>
      <c r="BO153" s="23">
        <f t="shared" si="74"/>
        <v>0.96333306792546092</v>
      </c>
      <c r="BP153" s="22">
        <v>10825760000</v>
      </c>
      <c r="BQ153" s="20">
        <v>12086634000</v>
      </c>
      <c r="BR153" s="20">
        <v>10369512376</v>
      </c>
      <c r="BS153" s="21">
        <f t="shared" si="61"/>
        <v>0.85793218988843378</v>
      </c>
      <c r="BT153" s="20">
        <v>9838200449</v>
      </c>
      <c r="BU153" s="23">
        <f t="shared" si="75"/>
        <v>0.81397355533393334</v>
      </c>
      <c r="BV153" s="45">
        <v>12741778000</v>
      </c>
      <c r="BW153" s="45">
        <v>12485644274</v>
      </c>
      <c r="BX153" s="45">
        <v>11676284722</v>
      </c>
      <c r="BY153" s="21">
        <v>0.93517678909966995</v>
      </c>
      <c r="BZ153" s="45">
        <v>11174126072</v>
      </c>
      <c r="CA153" s="23">
        <v>0.89495790740001346</v>
      </c>
    </row>
    <row r="154" spans="1:79" ht="14.25" customHeight="1" x14ac:dyDescent="0.25">
      <c r="A154" s="16" t="s">
        <v>22</v>
      </c>
      <c r="B154" s="47"/>
      <c r="C154" s="20"/>
      <c r="D154" s="20"/>
      <c r="E154" s="21"/>
      <c r="F154" s="20"/>
      <c r="G154" s="21"/>
      <c r="H154" s="22"/>
      <c r="I154" s="20"/>
      <c r="J154" s="20"/>
      <c r="K154" s="21"/>
      <c r="L154" s="20"/>
      <c r="M154" s="21"/>
      <c r="N154" s="22"/>
      <c r="O154" s="20"/>
      <c r="P154" s="20"/>
      <c r="Q154" s="21"/>
      <c r="R154" s="20"/>
      <c r="S154" s="21"/>
      <c r="T154" s="22"/>
      <c r="U154" s="20"/>
      <c r="V154" s="20"/>
      <c r="W154" s="21"/>
      <c r="X154" s="20"/>
      <c r="Y154" s="21"/>
      <c r="Z154" s="22"/>
      <c r="AA154" s="20"/>
      <c r="AB154" s="20"/>
      <c r="AC154" s="21"/>
      <c r="AD154" s="20"/>
      <c r="AE154" s="21"/>
      <c r="AF154" s="22"/>
      <c r="AG154" s="20"/>
      <c r="AH154" s="20"/>
      <c r="AI154" s="21"/>
      <c r="AJ154" s="20"/>
      <c r="AK154" s="21"/>
      <c r="AL154" s="22"/>
      <c r="AM154" s="20"/>
      <c r="AN154" s="20"/>
      <c r="AO154" s="21"/>
      <c r="AP154" s="20"/>
      <c r="AQ154" s="21"/>
      <c r="AR154" s="22"/>
      <c r="AS154" s="20"/>
      <c r="AT154" s="20"/>
      <c r="AU154" s="21"/>
      <c r="AV154" s="20"/>
      <c r="AW154" s="21"/>
      <c r="AX154" s="22"/>
      <c r="AY154" s="20"/>
      <c r="AZ154" s="20"/>
      <c r="BA154" s="21"/>
      <c r="BB154" s="20"/>
      <c r="BC154" s="23"/>
      <c r="BD154" s="22">
        <v>0</v>
      </c>
      <c r="BE154" s="20">
        <v>120698886757</v>
      </c>
      <c r="BF154" s="20">
        <v>120698886757</v>
      </c>
      <c r="BG154" s="21">
        <f t="shared" si="94"/>
        <v>1</v>
      </c>
      <c r="BH154" s="20">
        <v>120698886757</v>
      </c>
      <c r="BI154" s="23">
        <f t="shared" si="73"/>
        <v>1</v>
      </c>
      <c r="BJ154" s="22">
        <v>533329000000</v>
      </c>
      <c r="BK154" s="20">
        <v>253945714188</v>
      </c>
      <c r="BL154" s="20">
        <v>243555796762</v>
      </c>
      <c r="BM154" s="21">
        <f t="shared" si="95"/>
        <v>0.95908606900800786</v>
      </c>
      <c r="BN154" s="20">
        <v>179074208202</v>
      </c>
      <c r="BO154" s="23">
        <f t="shared" si="74"/>
        <v>0.70516727866266937</v>
      </c>
      <c r="BP154" s="22">
        <v>523839802000</v>
      </c>
      <c r="BQ154" s="20">
        <v>513640802000</v>
      </c>
      <c r="BR154" s="20">
        <v>512193078903</v>
      </c>
      <c r="BS154" s="21">
        <f t="shared" si="61"/>
        <v>0.99718144841421685</v>
      </c>
      <c r="BT154" s="20">
        <v>283519808328</v>
      </c>
      <c r="BU154" s="23">
        <f t="shared" si="75"/>
        <v>0.55198069784183534</v>
      </c>
      <c r="BV154" s="45">
        <v>510000000000</v>
      </c>
      <c r="BW154" s="45">
        <v>560348394909</v>
      </c>
      <c r="BX154" s="45">
        <v>558524385423</v>
      </c>
      <c r="BY154" s="21">
        <v>0.99674486533276108</v>
      </c>
      <c r="BZ154" s="45">
        <v>378179693628</v>
      </c>
      <c r="CA154" s="23">
        <v>0.67490100277598897</v>
      </c>
    </row>
    <row r="155" spans="1:79" s="24" customFormat="1" ht="14.25" customHeight="1" x14ac:dyDescent="0.25">
      <c r="A155" s="11" t="s">
        <v>76</v>
      </c>
      <c r="B155" s="49"/>
      <c r="C155" s="50"/>
      <c r="D155" s="50"/>
      <c r="E155" s="51"/>
      <c r="F155" s="50"/>
      <c r="G155" s="51"/>
      <c r="H155" s="52"/>
      <c r="I155" s="50"/>
      <c r="J155" s="50"/>
      <c r="K155" s="51"/>
      <c r="L155" s="50"/>
      <c r="M155" s="51"/>
      <c r="N155" s="52"/>
      <c r="O155" s="50"/>
      <c r="P155" s="50"/>
      <c r="Q155" s="51"/>
      <c r="R155" s="50"/>
      <c r="S155" s="51"/>
      <c r="T155" s="52"/>
      <c r="U155" s="50"/>
      <c r="V155" s="50"/>
      <c r="W155" s="51"/>
      <c r="X155" s="50"/>
      <c r="Y155" s="51"/>
      <c r="Z155" s="52"/>
      <c r="AA155" s="50"/>
      <c r="AB155" s="50"/>
      <c r="AC155" s="51"/>
      <c r="AD155" s="50"/>
      <c r="AE155" s="51"/>
      <c r="AF155" s="52"/>
      <c r="AG155" s="50"/>
      <c r="AH155" s="50"/>
      <c r="AI155" s="51"/>
      <c r="AJ155" s="50"/>
      <c r="AK155" s="51"/>
      <c r="AL155" s="52"/>
      <c r="AM155" s="50"/>
      <c r="AN155" s="50"/>
      <c r="AO155" s="51"/>
      <c r="AP155" s="50"/>
      <c r="AQ155" s="51"/>
      <c r="AR155" s="52"/>
      <c r="AS155" s="50"/>
      <c r="AT155" s="50"/>
      <c r="AU155" s="51"/>
      <c r="AV155" s="50"/>
      <c r="AW155" s="51"/>
      <c r="AX155" s="52"/>
      <c r="AY155" s="50"/>
      <c r="AZ155" s="50"/>
      <c r="BA155" s="51"/>
      <c r="BB155" s="50"/>
      <c r="BC155" s="53"/>
      <c r="BD155" s="52"/>
      <c r="BE155" s="50"/>
      <c r="BF155" s="50"/>
      <c r="BG155" s="51"/>
      <c r="BH155" s="50"/>
      <c r="BI155" s="53"/>
      <c r="BJ155" s="52"/>
      <c r="BK155" s="50"/>
      <c r="BL155" s="50"/>
      <c r="BM155" s="51"/>
      <c r="BN155" s="50"/>
      <c r="BO155" s="53"/>
      <c r="BP155" s="52"/>
      <c r="BQ155" s="50"/>
      <c r="BR155" s="50"/>
      <c r="BS155" s="51"/>
      <c r="BT155" s="50"/>
      <c r="BU155" s="53"/>
      <c r="BV155" s="50"/>
      <c r="BW155" s="50"/>
      <c r="BX155" s="50"/>
      <c r="BY155" s="51"/>
      <c r="BZ155" s="54"/>
      <c r="CA155" s="53"/>
    </row>
    <row r="156" spans="1:79" ht="14.25" customHeight="1" x14ac:dyDescent="0.25">
      <c r="A156" s="16" t="s">
        <v>20</v>
      </c>
      <c r="B156" s="47"/>
      <c r="C156" s="20"/>
      <c r="D156" s="20"/>
      <c r="E156" s="21"/>
      <c r="F156" s="20"/>
      <c r="G156" s="21"/>
      <c r="H156" s="22"/>
      <c r="I156" s="20"/>
      <c r="J156" s="20"/>
      <c r="K156" s="21"/>
      <c r="L156" s="20"/>
      <c r="M156" s="21"/>
      <c r="N156" s="22"/>
      <c r="O156" s="20"/>
      <c r="P156" s="20"/>
      <c r="Q156" s="21"/>
      <c r="R156" s="20"/>
      <c r="S156" s="21"/>
      <c r="T156" s="22"/>
      <c r="U156" s="20"/>
      <c r="V156" s="20"/>
      <c r="W156" s="21"/>
      <c r="X156" s="20"/>
      <c r="Y156" s="21"/>
      <c r="Z156" s="22"/>
      <c r="AA156" s="20"/>
      <c r="AB156" s="20"/>
      <c r="AC156" s="21"/>
      <c r="AD156" s="20"/>
      <c r="AE156" s="21"/>
      <c r="AF156" s="22"/>
      <c r="AG156" s="20"/>
      <c r="AH156" s="20"/>
      <c r="AI156" s="21"/>
      <c r="AJ156" s="20"/>
      <c r="AK156" s="21"/>
      <c r="AL156" s="22"/>
      <c r="AM156" s="20"/>
      <c r="AN156" s="20"/>
      <c r="AO156" s="21"/>
      <c r="AP156" s="20"/>
      <c r="AQ156" s="21"/>
      <c r="AR156" s="22"/>
      <c r="AS156" s="20"/>
      <c r="AT156" s="20"/>
      <c r="AU156" s="21"/>
      <c r="AV156" s="20"/>
      <c r="AW156" s="21"/>
      <c r="AX156" s="22"/>
      <c r="AY156" s="20"/>
      <c r="AZ156" s="20"/>
      <c r="BA156" s="21"/>
      <c r="BB156" s="20"/>
      <c r="BC156" s="23"/>
      <c r="BD156" s="22"/>
      <c r="BE156" s="20"/>
      <c r="BF156" s="20"/>
      <c r="BG156" s="21"/>
      <c r="BH156" s="20"/>
      <c r="BI156" s="23"/>
      <c r="BJ156" s="22"/>
      <c r="BK156" s="20"/>
      <c r="BL156" s="20"/>
      <c r="BM156" s="21"/>
      <c r="BN156" s="20"/>
      <c r="BO156" s="23"/>
      <c r="BP156" s="22"/>
      <c r="BQ156" s="20"/>
      <c r="BR156" s="20"/>
      <c r="BS156" s="21"/>
      <c r="BT156" s="20"/>
      <c r="BU156" s="23"/>
      <c r="BV156" s="20"/>
      <c r="BW156" s="20"/>
      <c r="BX156" s="20"/>
      <c r="BY156" s="21"/>
      <c r="BZ156" s="45"/>
      <c r="CA156" s="23"/>
    </row>
    <row r="157" spans="1:79" ht="14.25" customHeight="1" x14ac:dyDescent="0.25">
      <c r="A157" s="16" t="s">
        <v>22</v>
      </c>
      <c r="B157" s="47"/>
      <c r="C157" s="20"/>
      <c r="D157" s="20"/>
      <c r="E157" s="21"/>
      <c r="F157" s="20"/>
      <c r="G157" s="21"/>
      <c r="H157" s="22"/>
      <c r="I157" s="20"/>
      <c r="J157" s="20"/>
      <c r="K157" s="21"/>
      <c r="L157" s="20"/>
      <c r="M157" s="21"/>
      <c r="N157" s="22"/>
      <c r="O157" s="20"/>
      <c r="P157" s="20"/>
      <c r="Q157" s="21"/>
      <c r="R157" s="20"/>
      <c r="S157" s="21"/>
      <c r="T157" s="22"/>
      <c r="U157" s="20"/>
      <c r="V157" s="20"/>
      <c r="W157" s="21"/>
      <c r="X157" s="20"/>
      <c r="Y157" s="21"/>
      <c r="Z157" s="22"/>
      <c r="AA157" s="20"/>
      <c r="AB157" s="20"/>
      <c r="AC157" s="21"/>
      <c r="AD157" s="20"/>
      <c r="AE157" s="21"/>
      <c r="AF157" s="22"/>
      <c r="AG157" s="20"/>
      <c r="AH157" s="20"/>
      <c r="AI157" s="21"/>
      <c r="AJ157" s="20"/>
      <c r="AK157" s="21"/>
      <c r="AL157" s="22"/>
      <c r="AM157" s="20"/>
      <c r="AN157" s="20"/>
      <c r="AO157" s="21"/>
      <c r="AP157" s="20"/>
      <c r="AQ157" s="21"/>
      <c r="AR157" s="22"/>
      <c r="AS157" s="20"/>
      <c r="AT157" s="20"/>
      <c r="AU157" s="21"/>
      <c r="AV157" s="20"/>
      <c r="AW157" s="21"/>
      <c r="AX157" s="22"/>
      <c r="AY157" s="20"/>
      <c r="AZ157" s="20"/>
      <c r="BA157" s="21"/>
      <c r="BB157" s="20"/>
      <c r="BC157" s="23"/>
      <c r="BD157" s="22"/>
      <c r="BE157" s="20"/>
      <c r="BF157" s="20"/>
      <c r="BG157" s="21"/>
      <c r="BH157" s="20"/>
      <c r="BI157" s="23"/>
      <c r="BJ157" s="22"/>
      <c r="BK157" s="20"/>
      <c r="BL157" s="20"/>
      <c r="BM157" s="21"/>
      <c r="BN157" s="20"/>
      <c r="BO157" s="23"/>
      <c r="BP157" s="22"/>
      <c r="BQ157" s="20"/>
      <c r="BR157" s="20"/>
      <c r="BS157" s="21"/>
      <c r="BT157" s="20"/>
      <c r="BU157" s="23"/>
      <c r="BV157" s="20"/>
      <c r="BW157" s="20"/>
      <c r="BX157" s="20"/>
      <c r="BY157" s="21"/>
      <c r="BZ157" s="45"/>
      <c r="CA157" s="23"/>
    </row>
    <row r="158" spans="1:79" s="24" customFormat="1" ht="14.25" customHeight="1" x14ac:dyDescent="0.25">
      <c r="A158" s="11" t="s">
        <v>77</v>
      </c>
      <c r="B158" s="49"/>
      <c r="C158" s="50"/>
      <c r="D158" s="50"/>
      <c r="E158" s="51"/>
      <c r="F158" s="50"/>
      <c r="G158" s="51"/>
      <c r="H158" s="52"/>
      <c r="I158" s="50"/>
      <c r="J158" s="50"/>
      <c r="K158" s="51"/>
      <c r="L158" s="50"/>
      <c r="M158" s="51"/>
      <c r="N158" s="52"/>
      <c r="O158" s="50"/>
      <c r="P158" s="50"/>
      <c r="Q158" s="51"/>
      <c r="R158" s="50"/>
      <c r="S158" s="51"/>
      <c r="T158" s="52"/>
      <c r="U158" s="50"/>
      <c r="V158" s="50"/>
      <c r="W158" s="51"/>
      <c r="X158" s="50"/>
      <c r="Y158" s="51"/>
      <c r="Z158" s="52"/>
      <c r="AA158" s="50"/>
      <c r="AB158" s="50"/>
      <c r="AC158" s="51"/>
      <c r="AD158" s="50"/>
      <c r="AE158" s="51"/>
      <c r="AF158" s="52"/>
      <c r="AG158" s="50"/>
      <c r="AH158" s="50"/>
      <c r="AI158" s="51"/>
      <c r="AJ158" s="50"/>
      <c r="AK158" s="51"/>
      <c r="AL158" s="52"/>
      <c r="AM158" s="50"/>
      <c r="AN158" s="50"/>
      <c r="AO158" s="51"/>
      <c r="AP158" s="50"/>
      <c r="AQ158" s="51"/>
      <c r="AR158" s="52"/>
      <c r="AS158" s="50"/>
      <c r="AT158" s="50"/>
      <c r="AU158" s="51"/>
      <c r="AV158" s="50"/>
      <c r="AW158" s="51"/>
      <c r="AX158" s="52"/>
      <c r="AY158" s="50"/>
      <c r="AZ158" s="50"/>
      <c r="BA158" s="51"/>
      <c r="BB158" s="50"/>
      <c r="BC158" s="53"/>
      <c r="BD158" s="52"/>
      <c r="BE158" s="50"/>
      <c r="BF158" s="50"/>
      <c r="BG158" s="51"/>
      <c r="BH158" s="50"/>
      <c r="BI158" s="53"/>
      <c r="BJ158" s="52"/>
      <c r="BK158" s="50"/>
      <c r="BL158" s="50"/>
      <c r="BM158" s="51"/>
      <c r="BN158" s="50"/>
      <c r="BO158" s="53"/>
      <c r="BP158" s="52"/>
      <c r="BQ158" s="50"/>
      <c r="BR158" s="50"/>
      <c r="BS158" s="51"/>
      <c r="BT158" s="50"/>
      <c r="BU158" s="53"/>
      <c r="BV158" s="50"/>
      <c r="BW158" s="50"/>
      <c r="BX158" s="50"/>
      <c r="BY158" s="51"/>
      <c r="BZ158" s="54"/>
      <c r="CA158" s="53"/>
    </row>
    <row r="159" spans="1:79" ht="14.25" customHeight="1" x14ac:dyDescent="0.25">
      <c r="A159" s="16" t="s">
        <v>20</v>
      </c>
      <c r="B159" s="47"/>
      <c r="C159" s="20"/>
      <c r="D159" s="20"/>
      <c r="E159" s="21"/>
      <c r="F159" s="20"/>
      <c r="G159" s="21"/>
      <c r="H159" s="22"/>
      <c r="I159" s="20"/>
      <c r="J159" s="20"/>
      <c r="K159" s="21"/>
      <c r="L159" s="20"/>
      <c r="M159" s="21"/>
      <c r="N159" s="22"/>
      <c r="O159" s="20"/>
      <c r="P159" s="20"/>
      <c r="Q159" s="21"/>
      <c r="R159" s="20"/>
      <c r="S159" s="21"/>
      <c r="T159" s="22"/>
      <c r="U159" s="20"/>
      <c r="V159" s="20"/>
      <c r="W159" s="21"/>
      <c r="X159" s="20"/>
      <c r="Y159" s="21"/>
      <c r="Z159" s="22"/>
      <c r="AA159" s="20"/>
      <c r="AB159" s="20"/>
      <c r="AC159" s="21"/>
      <c r="AD159" s="20"/>
      <c r="AE159" s="21"/>
      <c r="AF159" s="22"/>
      <c r="AG159" s="20"/>
      <c r="AH159" s="20"/>
      <c r="AI159" s="21"/>
      <c r="AJ159" s="20"/>
      <c r="AK159" s="21"/>
      <c r="AL159" s="22"/>
      <c r="AM159" s="20"/>
      <c r="AN159" s="20"/>
      <c r="AO159" s="21"/>
      <c r="AP159" s="20"/>
      <c r="AQ159" s="21"/>
      <c r="AR159" s="22"/>
      <c r="AS159" s="20"/>
      <c r="AT159" s="20"/>
      <c r="AU159" s="21"/>
      <c r="AV159" s="20"/>
      <c r="AW159" s="21"/>
      <c r="AX159" s="22"/>
      <c r="AY159" s="20"/>
      <c r="AZ159" s="20"/>
      <c r="BA159" s="21"/>
      <c r="BB159" s="20"/>
      <c r="BC159" s="23"/>
      <c r="BD159" s="22"/>
      <c r="BE159" s="20"/>
      <c r="BF159" s="20"/>
      <c r="BG159" s="21"/>
      <c r="BH159" s="20"/>
      <c r="BI159" s="23"/>
      <c r="BJ159" s="22"/>
      <c r="BK159" s="20"/>
      <c r="BL159" s="20"/>
      <c r="BM159" s="21"/>
      <c r="BN159" s="20"/>
      <c r="BO159" s="23"/>
      <c r="BP159" s="22"/>
      <c r="BQ159" s="20"/>
      <c r="BR159" s="20"/>
      <c r="BS159" s="21"/>
      <c r="BT159" s="20"/>
      <c r="BU159" s="23"/>
      <c r="BV159" s="20"/>
      <c r="BW159" s="20"/>
      <c r="BX159" s="20"/>
      <c r="BY159" s="21"/>
      <c r="BZ159" s="45"/>
      <c r="CA159" s="23"/>
    </row>
    <row r="160" spans="1:79" ht="14.25" customHeight="1" x14ac:dyDescent="0.25">
      <c r="A160" s="16" t="s">
        <v>22</v>
      </c>
      <c r="B160" s="47"/>
      <c r="C160" s="20"/>
      <c r="D160" s="20"/>
      <c r="E160" s="21"/>
      <c r="F160" s="20"/>
      <c r="G160" s="21"/>
      <c r="H160" s="22"/>
      <c r="I160" s="20"/>
      <c r="J160" s="20"/>
      <c r="K160" s="21"/>
      <c r="L160" s="20"/>
      <c r="M160" s="21"/>
      <c r="N160" s="22"/>
      <c r="O160" s="20"/>
      <c r="P160" s="20"/>
      <c r="Q160" s="21"/>
      <c r="R160" s="20"/>
      <c r="S160" s="21"/>
      <c r="T160" s="22"/>
      <c r="U160" s="20"/>
      <c r="V160" s="20"/>
      <c r="W160" s="21"/>
      <c r="X160" s="20"/>
      <c r="Y160" s="21"/>
      <c r="Z160" s="22"/>
      <c r="AA160" s="20"/>
      <c r="AB160" s="20"/>
      <c r="AC160" s="21"/>
      <c r="AD160" s="20"/>
      <c r="AE160" s="21"/>
      <c r="AF160" s="22"/>
      <c r="AG160" s="20"/>
      <c r="AH160" s="20"/>
      <c r="AI160" s="21"/>
      <c r="AJ160" s="20"/>
      <c r="AK160" s="21"/>
      <c r="AL160" s="22"/>
      <c r="AM160" s="20"/>
      <c r="AN160" s="20"/>
      <c r="AO160" s="21"/>
      <c r="AP160" s="20"/>
      <c r="AQ160" s="21"/>
      <c r="AR160" s="22"/>
      <c r="AS160" s="20"/>
      <c r="AT160" s="20"/>
      <c r="AU160" s="21"/>
      <c r="AV160" s="20"/>
      <c r="AW160" s="21"/>
      <c r="AX160" s="22"/>
      <c r="AY160" s="20"/>
      <c r="AZ160" s="20"/>
      <c r="BA160" s="21"/>
      <c r="BB160" s="20"/>
      <c r="BC160" s="23"/>
      <c r="BD160" s="22"/>
      <c r="BE160" s="20"/>
      <c r="BF160" s="20"/>
      <c r="BG160" s="21"/>
      <c r="BH160" s="20"/>
      <c r="BI160" s="23"/>
      <c r="BJ160" s="22"/>
      <c r="BK160" s="20"/>
      <c r="BL160" s="20"/>
      <c r="BM160" s="21"/>
      <c r="BN160" s="20"/>
      <c r="BO160" s="23"/>
      <c r="BP160" s="22"/>
      <c r="BQ160" s="20"/>
      <c r="BR160" s="20"/>
      <c r="BS160" s="21"/>
      <c r="BT160" s="20"/>
      <c r="BU160" s="23"/>
      <c r="BV160" s="20"/>
      <c r="BW160" s="20"/>
      <c r="BX160" s="20"/>
      <c r="BY160" s="21"/>
      <c r="BZ160" s="45"/>
      <c r="CA160" s="23"/>
    </row>
    <row r="161" spans="1:79" s="24" customFormat="1" ht="14.25" customHeight="1" x14ac:dyDescent="0.25">
      <c r="A161" s="11" t="s">
        <v>78</v>
      </c>
      <c r="B161" s="52"/>
      <c r="C161" s="50"/>
      <c r="D161" s="50"/>
      <c r="E161" s="51"/>
      <c r="F161" s="50"/>
      <c r="G161" s="51"/>
      <c r="H161" s="52"/>
      <c r="I161" s="50"/>
      <c r="J161" s="50"/>
      <c r="K161" s="51"/>
      <c r="L161" s="50"/>
      <c r="M161" s="51"/>
      <c r="N161" s="52"/>
      <c r="O161" s="50"/>
      <c r="P161" s="50"/>
      <c r="Q161" s="51"/>
      <c r="R161" s="50"/>
      <c r="S161" s="51"/>
      <c r="T161" s="52"/>
      <c r="U161" s="50"/>
      <c r="V161" s="50"/>
      <c r="W161" s="51"/>
      <c r="X161" s="50"/>
      <c r="Y161" s="51"/>
      <c r="Z161" s="52"/>
      <c r="AA161" s="50"/>
      <c r="AB161" s="50"/>
      <c r="AC161" s="51"/>
      <c r="AD161" s="50"/>
      <c r="AE161" s="51"/>
      <c r="AF161" s="52"/>
      <c r="AG161" s="50"/>
      <c r="AH161" s="50"/>
      <c r="AI161" s="51"/>
      <c r="AJ161" s="50"/>
      <c r="AK161" s="51"/>
      <c r="AL161" s="52"/>
      <c r="AM161" s="50"/>
      <c r="AN161" s="50"/>
      <c r="AO161" s="51"/>
      <c r="AP161" s="50"/>
      <c r="AQ161" s="51"/>
      <c r="AR161" s="52"/>
      <c r="AS161" s="50"/>
      <c r="AT161" s="50"/>
      <c r="AU161" s="51"/>
      <c r="AV161" s="50"/>
      <c r="AW161" s="51"/>
      <c r="AX161" s="52"/>
      <c r="AY161" s="50"/>
      <c r="AZ161" s="50"/>
      <c r="BA161" s="51"/>
      <c r="BB161" s="50"/>
      <c r="BC161" s="53"/>
      <c r="BD161" s="52"/>
      <c r="BE161" s="50"/>
      <c r="BF161" s="50"/>
      <c r="BG161" s="51"/>
      <c r="BH161" s="50"/>
      <c r="BI161" s="53"/>
      <c r="BJ161" s="52"/>
      <c r="BK161" s="50"/>
      <c r="BL161" s="50"/>
      <c r="BM161" s="51"/>
      <c r="BN161" s="50"/>
      <c r="BO161" s="53"/>
      <c r="BP161" s="52"/>
      <c r="BQ161" s="50"/>
      <c r="BR161" s="50"/>
      <c r="BS161" s="51"/>
      <c r="BT161" s="50"/>
      <c r="BU161" s="53"/>
      <c r="BV161" s="50"/>
      <c r="BW161" s="50"/>
      <c r="BX161" s="50"/>
      <c r="BY161" s="51"/>
      <c r="BZ161" s="54"/>
      <c r="CA161" s="53"/>
    </row>
    <row r="162" spans="1:79" ht="14.25" customHeight="1" x14ac:dyDescent="0.25">
      <c r="A162" s="16" t="s">
        <v>20</v>
      </c>
      <c r="B162" s="22"/>
      <c r="C162" s="20"/>
      <c r="D162" s="20"/>
      <c r="E162" s="21"/>
      <c r="F162" s="20"/>
      <c r="G162" s="21"/>
      <c r="H162" s="22"/>
      <c r="I162" s="20"/>
      <c r="J162" s="20"/>
      <c r="K162" s="21"/>
      <c r="L162" s="20"/>
      <c r="M162" s="21"/>
      <c r="N162" s="22"/>
      <c r="O162" s="20"/>
      <c r="P162" s="20"/>
      <c r="Q162" s="21"/>
      <c r="R162" s="20"/>
      <c r="S162" s="21"/>
      <c r="T162" s="22"/>
      <c r="U162" s="20"/>
      <c r="V162" s="20"/>
      <c r="W162" s="21"/>
      <c r="X162" s="20"/>
      <c r="Y162" s="21"/>
      <c r="Z162" s="22"/>
      <c r="AA162" s="20"/>
      <c r="AB162" s="20"/>
      <c r="AC162" s="21"/>
      <c r="AD162" s="20"/>
      <c r="AE162" s="21"/>
      <c r="AF162" s="22"/>
      <c r="AG162" s="20"/>
      <c r="AH162" s="20"/>
      <c r="AI162" s="21"/>
      <c r="AJ162" s="20"/>
      <c r="AK162" s="21"/>
      <c r="AL162" s="22"/>
      <c r="AM162" s="20"/>
      <c r="AN162" s="20"/>
      <c r="AO162" s="21"/>
      <c r="AP162" s="20"/>
      <c r="AQ162" s="21"/>
      <c r="AR162" s="22"/>
      <c r="AS162" s="20"/>
      <c r="AT162" s="20"/>
      <c r="AU162" s="21"/>
      <c r="AV162" s="20"/>
      <c r="AW162" s="21"/>
      <c r="AX162" s="22"/>
      <c r="AY162" s="20"/>
      <c r="AZ162" s="20"/>
      <c r="BA162" s="21"/>
      <c r="BB162" s="20"/>
      <c r="BC162" s="23"/>
      <c r="BD162" s="22"/>
      <c r="BE162" s="20"/>
      <c r="BF162" s="20"/>
      <c r="BG162" s="21"/>
      <c r="BH162" s="20"/>
      <c r="BI162" s="23"/>
      <c r="BJ162" s="22"/>
      <c r="BK162" s="20"/>
      <c r="BL162" s="20"/>
      <c r="BM162" s="21"/>
      <c r="BN162" s="20"/>
      <c r="BO162" s="23"/>
      <c r="BP162" s="22"/>
      <c r="BQ162" s="20"/>
      <c r="BR162" s="20"/>
      <c r="BS162" s="21"/>
      <c r="BT162" s="20"/>
      <c r="BU162" s="23"/>
      <c r="BV162" s="20"/>
      <c r="BW162" s="20"/>
      <c r="BX162" s="20"/>
      <c r="BY162" s="21"/>
      <c r="BZ162" s="45"/>
      <c r="CA162" s="23"/>
    </row>
    <row r="163" spans="1:79" ht="14.25" customHeight="1" x14ac:dyDescent="0.25">
      <c r="A163" s="16" t="s">
        <v>22</v>
      </c>
      <c r="B163" s="22"/>
      <c r="C163" s="20"/>
      <c r="D163" s="20"/>
      <c r="E163" s="21"/>
      <c r="F163" s="20"/>
      <c r="G163" s="21"/>
      <c r="H163" s="22"/>
      <c r="I163" s="20"/>
      <c r="J163" s="20"/>
      <c r="K163" s="21"/>
      <c r="L163" s="20"/>
      <c r="M163" s="21"/>
      <c r="N163" s="22"/>
      <c r="O163" s="20"/>
      <c r="P163" s="20"/>
      <c r="Q163" s="21"/>
      <c r="R163" s="20"/>
      <c r="S163" s="21"/>
      <c r="T163" s="22"/>
      <c r="U163" s="20"/>
      <c r="V163" s="20"/>
      <c r="W163" s="21"/>
      <c r="X163" s="20"/>
      <c r="Y163" s="21"/>
      <c r="Z163" s="22"/>
      <c r="AA163" s="20"/>
      <c r="AB163" s="20"/>
      <c r="AC163" s="21"/>
      <c r="AD163" s="20"/>
      <c r="AE163" s="21"/>
      <c r="AF163" s="22"/>
      <c r="AG163" s="20"/>
      <c r="AH163" s="20"/>
      <c r="AI163" s="21"/>
      <c r="AJ163" s="20"/>
      <c r="AK163" s="21"/>
      <c r="AL163" s="22"/>
      <c r="AM163" s="20"/>
      <c r="AN163" s="20"/>
      <c r="AO163" s="21"/>
      <c r="AP163" s="20"/>
      <c r="AQ163" s="21"/>
      <c r="AR163" s="22"/>
      <c r="AS163" s="20"/>
      <c r="AT163" s="20"/>
      <c r="AU163" s="21"/>
      <c r="AV163" s="20"/>
      <c r="AW163" s="21"/>
      <c r="AX163" s="22"/>
      <c r="AY163" s="20"/>
      <c r="AZ163" s="20"/>
      <c r="BA163" s="21"/>
      <c r="BB163" s="20"/>
      <c r="BC163" s="23"/>
      <c r="BD163" s="22"/>
      <c r="BE163" s="20"/>
      <c r="BF163" s="20"/>
      <c r="BG163" s="21"/>
      <c r="BH163" s="20"/>
      <c r="BI163" s="23"/>
      <c r="BJ163" s="22"/>
      <c r="BK163" s="20"/>
      <c r="BL163" s="20"/>
      <c r="BM163" s="21"/>
      <c r="BN163" s="20"/>
      <c r="BO163" s="23"/>
      <c r="BP163" s="22"/>
      <c r="BQ163" s="20"/>
      <c r="BR163" s="20"/>
      <c r="BS163" s="21"/>
      <c r="BT163" s="20"/>
      <c r="BU163" s="23"/>
      <c r="BV163" s="20"/>
      <c r="BW163" s="20"/>
      <c r="BX163" s="20"/>
      <c r="BY163" s="21"/>
      <c r="BZ163" s="45"/>
      <c r="CA163" s="23"/>
    </row>
    <row r="164" spans="1:79" s="24" customFormat="1" ht="14.25" customHeight="1" x14ac:dyDescent="0.25">
      <c r="A164" s="11" t="s">
        <v>79</v>
      </c>
      <c r="B164" s="52"/>
      <c r="C164" s="50"/>
      <c r="D164" s="50"/>
      <c r="E164" s="51"/>
      <c r="F164" s="50"/>
      <c r="G164" s="51"/>
      <c r="H164" s="52"/>
      <c r="I164" s="50"/>
      <c r="J164" s="50"/>
      <c r="K164" s="51"/>
      <c r="L164" s="50"/>
      <c r="M164" s="51"/>
      <c r="N164" s="52"/>
      <c r="O164" s="50"/>
      <c r="P164" s="50"/>
      <c r="Q164" s="51"/>
      <c r="R164" s="50"/>
      <c r="S164" s="51"/>
      <c r="T164" s="52"/>
      <c r="U164" s="50"/>
      <c r="V164" s="50"/>
      <c r="W164" s="51"/>
      <c r="X164" s="50"/>
      <c r="Y164" s="51"/>
      <c r="Z164" s="52"/>
      <c r="AA164" s="50"/>
      <c r="AB164" s="50"/>
      <c r="AC164" s="51"/>
      <c r="AD164" s="50"/>
      <c r="AE164" s="51"/>
      <c r="AF164" s="52"/>
      <c r="AG164" s="50"/>
      <c r="AH164" s="50"/>
      <c r="AI164" s="51"/>
      <c r="AJ164" s="50"/>
      <c r="AK164" s="51"/>
      <c r="AL164" s="52"/>
      <c r="AM164" s="50"/>
      <c r="AN164" s="50"/>
      <c r="AO164" s="51"/>
      <c r="AP164" s="50"/>
      <c r="AQ164" s="51"/>
      <c r="AR164" s="52"/>
      <c r="AS164" s="50"/>
      <c r="AT164" s="50"/>
      <c r="AU164" s="51"/>
      <c r="AV164" s="50"/>
      <c r="AW164" s="51"/>
      <c r="AX164" s="52"/>
      <c r="AY164" s="50"/>
      <c r="AZ164" s="50"/>
      <c r="BA164" s="51"/>
      <c r="BB164" s="50"/>
      <c r="BC164" s="53"/>
      <c r="BD164" s="52"/>
      <c r="BE164" s="50"/>
      <c r="BF164" s="50"/>
      <c r="BG164" s="51"/>
      <c r="BH164" s="50"/>
      <c r="BI164" s="53"/>
      <c r="BJ164" s="52"/>
      <c r="BK164" s="50"/>
      <c r="BL164" s="50"/>
      <c r="BM164" s="51"/>
      <c r="BN164" s="50"/>
      <c r="BO164" s="53"/>
      <c r="BP164" s="52"/>
      <c r="BQ164" s="50"/>
      <c r="BR164" s="50"/>
      <c r="BS164" s="51"/>
      <c r="BT164" s="50"/>
      <c r="BU164" s="53"/>
      <c r="BV164" s="50"/>
      <c r="BW164" s="50"/>
      <c r="BX164" s="50"/>
      <c r="BY164" s="51"/>
      <c r="BZ164" s="54"/>
      <c r="CA164" s="53"/>
    </row>
    <row r="165" spans="1:79" ht="14.25" customHeight="1" x14ac:dyDescent="0.25">
      <c r="A165" s="16" t="s">
        <v>20</v>
      </c>
      <c r="B165" s="22"/>
      <c r="C165" s="20"/>
      <c r="D165" s="20"/>
      <c r="E165" s="21"/>
      <c r="F165" s="20"/>
      <c r="G165" s="21"/>
      <c r="H165" s="22"/>
      <c r="I165" s="20"/>
      <c r="J165" s="20"/>
      <c r="K165" s="21"/>
      <c r="L165" s="20"/>
      <c r="M165" s="21"/>
      <c r="N165" s="22"/>
      <c r="O165" s="20"/>
      <c r="P165" s="20"/>
      <c r="Q165" s="21"/>
      <c r="R165" s="20"/>
      <c r="S165" s="21"/>
      <c r="T165" s="22"/>
      <c r="U165" s="20"/>
      <c r="V165" s="20"/>
      <c r="W165" s="21"/>
      <c r="X165" s="20"/>
      <c r="Y165" s="21"/>
      <c r="Z165" s="22"/>
      <c r="AA165" s="20"/>
      <c r="AB165" s="20"/>
      <c r="AC165" s="21"/>
      <c r="AD165" s="20"/>
      <c r="AE165" s="21"/>
      <c r="AF165" s="22"/>
      <c r="AG165" s="20"/>
      <c r="AH165" s="20"/>
      <c r="AI165" s="21"/>
      <c r="AJ165" s="20"/>
      <c r="AK165" s="21"/>
      <c r="AL165" s="22"/>
      <c r="AM165" s="20"/>
      <c r="AN165" s="20"/>
      <c r="AO165" s="21"/>
      <c r="AP165" s="20"/>
      <c r="AQ165" s="21"/>
      <c r="AR165" s="22"/>
      <c r="AS165" s="20"/>
      <c r="AT165" s="20"/>
      <c r="AU165" s="21"/>
      <c r="AV165" s="20"/>
      <c r="AW165" s="21"/>
      <c r="AX165" s="22"/>
      <c r="AY165" s="20"/>
      <c r="AZ165" s="20"/>
      <c r="BA165" s="21"/>
      <c r="BB165" s="20"/>
      <c r="BC165" s="23"/>
      <c r="BD165" s="22"/>
      <c r="BE165" s="20"/>
      <c r="BF165" s="20"/>
      <c r="BG165" s="21"/>
      <c r="BH165" s="20"/>
      <c r="BI165" s="23"/>
      <c r="BJ165" s="22"/>
      <c r="BK165" s="20"/>
      <c r="BL165" s="20"/>
      <c r="BM165" s="21"/>
      <c r="BN165" s="20"/>
      <c r="BO165" s="23"/>
      <c r="BP165" s="22"/>
      <c r="BQ165" s="20"/>
      <c r="BR165" s="20"/>
      <c r="BS165" s="21"/>
      <c r="BT165" s="20"/>
      <c r="BU165" s="23"/>
      <c r="BV165" s="20"/>
      <c r="BW165" s="20"/>
      <c r="BX165" s="20"/>
      <c r="BY165" s="21"/>
      <c r="BZ165" s="45"/>
      <c r="CA165" s="23"/>
    </row>
    <row r="166" spans="1:79" ht="14.25" customHeight="1" x14ac:dyDescent="0.25">
      <c r="A166" s="16" t="s">
        <v>22</v>
      </c>
      <c r="B166" s="22"/>
      <c r="C166" s="20"/>
      <c r="D166" s="20"/>
      <c r="E166" s="21"/>
      <c r="F166" s="20"/>
      <c r="G166" s="21"/>
      <c r="H166" s="22"/>
      <c r="I166" s="20"/>
      <c r="J166" s="20"/>
      <c r="K166" s="21"/>
      <c r="L166" s="20"/>
      <c r="M166" s="21"/>
      <c r="N166" s="22"/>
      <c r="O166" s="20"/>
      <c r="P166" s="20"/>
      <c r="Q166" s="21"/>
      <c r="R166" s="20"/>
      <c r="S166" s="21"/>
      <c r="T166" s="22"/>
      <c r="U166" s="20"/>
      <c r="V166" s="20"/>
      <c r="W166" s="21"/>
      <c r="X166" s="20"/>
      <c r="Y166" s="21"/>
      <c r="Z166" s="22"/>
      <c r="AA166" s="20"/>
      <c r="AB166" s="20"/>
      <c r="AC166" s="21"/>
      <c r="AD166" s="20"/>
      <c r="AE166" s="21"/>
      <c r="AF166" s="22"/>
      <c r="AG166" s="20"/>
      <c r="AH166" s="20"/>
      <c r="AI166" s="21"/>
      <c r="AJ166" s="20"/>
      <c r="AK166" s="21"/>
      <c r="AL166" s="22"/>
      <c r="AM166" s="20"/>
      <c r="AN166" s="20"/>
      <c r="AO166" s="21"/>
      <c r="AP166" s="20"/>
      <c r="AQ166" s="21"/>
      <c r="AR166" s="22"/>
      <c r="AS166" s="20"/>
      <c r="AT166" s="20"/>
      <c r="AU166" s="21"/>
      <c r="AV166" s="20"/>
      <c r="AW166" s="21"/>
      <c r="AX166" s="22"/>
      <c r="AY166" s="20"/>
      <c r="AZ166" s="20"/>
      <c r="BA166" s="21"/>
      <c r="BB166" s="20"/>
      <c r="BC166" s="23"/>
      <c r="BD166" s="22"/>
      <c r="BE166" s="20"/>
      <c r="BF166" s="20"/>
      <c r="BG166" s="21"/>
      <c r="BH166" s="20"/>
      <c r="BI166" s="23"/>
      <c r="BJ166" s="22"/>
      <c r="BK166" s="20"/>
      <c r="BL166" s="20"/>
      <c r="BM166" s="21"/>
      <c r="BN166" s="20"/>
      <c r="BO166" s="23"/>
      <c r="BP166" s="22"/>
      <c r="BQ166" s="20"/>
      <c r="BR166" s="20"/>
      <c r="BS166" s="21"/>
      <c r="BT166" s="20"/>
      <c r="BU166" s="23"/>
      <c r="BV166" s="20"/>
      <c r="BW166" s="20"/>
      <c r="BX166" s="20"/>
      <c r="BY166" s="21"/>
      <c r="BZ166" s="45"/>
      <c r="CA166" s="23"/>
    </row>
    <row r="167" spans="1:79" s="24" customFormat="1" ht="14.25" customHeight="1" x14ac:dyDescent="0.25">
      <c r="A167" s="11" t="s">
        <v>80</v>
      </c>
      <c r="B167" s="52"/>
      <c r="C167" s="50"/>
      <c r="D167" s="50"/>
      <c r="E167" s="51"/>
      <c r="F167" s="50"/>
      <c r="G167" s="51"/>
      <c r="H167" s="52"/>
      <c r="I167" s="50"/>
      <c r="J167" s="50"/>
      <c r="K167" s="51"/>
      <c r="L167" s="50"/>
      <c r="M167" s="51"/>
      <c r="N167" s="52"/>
      <c r="O167" s="50"/>
      <c r="P167" s="50"/>
      <c r="Q167" s="51"/>
      <c r="R167" s="50"/>
      <c r="S167" s="51"/>
      <c r="T167" s="52"/>
      <c r="U167" s="50"/>
      <c r="V167" s="50"/>
      <c r="W167" s="51"/>
      <c r="X167" s="50"/>
      <c r="Y167" s="51"/>
      <c r="Z167" s="52"/>
      <c r="AA167" s="50"/>
      <c r="AB167" s="50"/>
      <c r="AC167" s="51"/>
      <c r="AD167" s="50"/>
      <c r="AE167" s="51"/>
      <c r="AF167" s="52"/>
      <c r="AG167" s="50"/>
      <c r="AH167" s="50"/>
      <c r="AI167" s="51"/>
      <c r="AJ167" s="50"/>
      <c r="AK167" s="51"/>
      <c r="AL167" s="52"/>
      <c r="AM167" s="50"/>
      <c r="AN167" s="50"/>
      <c r="AO167" s="51"/>
      <c r="AP167" s="50"/>
      <c r="AQ167" s="51"/>
      <c r="AR167" s="52"/>
      <c r="AS167" s="50"/>
      <c r="AT167" s="50"/>
      <c r="AU167" s="51"/>
      <c r="AV167" s="50"/>
      <c r="AW167" s="51"/>
      <c r="AX167" s="52"/>
      <c r="AY167" s="50"/>
      <c r="AZ167" s="50"/>
      <c r="BA167" s="51"/>
      <c r="BB167" s="50"/>
      <c r="BC167" s="53"/>
      <c r="BD167" s="52"/>
      <c r="BE167" s="50"/>
      <c r="BF167" s="50"/>
      <c r="BG167" s="51"/>
      <c r="BH167" s="50"/>
      <c r="BI167" s="53"/>
      <c r="BJ167" s="52"/>
      <c r="BK167" s="50"/>
      <c r="BL167" s="50"/>
      <c r="BM167" s="51"/>
      <c r="BN167" s="50"/>
      <c r="BO167" s="53"/>
      <c r="BP167" s="52"/>
      <c r="BQ167" s="50"/>
      <c r="BR167" s="50"/>
      <c r="BS167" s="51"/>
      <c r="BT167" s="50"/>
      <c r="BU167" s="53"/>
      <c r="BV167" s="50"/>
      <c r="BW167" s="50"/>
      <c r="BX167" s="50"/>
      <c r="BY167" s="51"/>
      <c r="BZ167" s="54"/>
      <c r="CA167" s="53"/>
    </row>
    <row r="168" spans="1:79" ht="14.25" customHeight="1" x14ac:dyDescent="0.25">
      <c r="A168" s="16" t="s">
        <v>20</v>
      </c>
      <c r="B168" s="22"/>
      <c r="C168" s="20"/>
      <c r="D168" s="20"/>
      <c r="E168" s="21"/>
      <c r="F168" s="20"/>
      <c r="G168" s="21"/>
      <c r="H168" s="22"/>
      <c r="I168" s="20"/>
      <c r="J168" s="20"/>
      <c r="K168" s="21"/>
      <c r="L168" s="20"/>
      <c r="M168" s="21"/>
      <c r="N168" s="22"/>
      <c r="O168" s="20"/>
      <c r="P168" s="20"/>
      <c r="Q168" s="21"/>
      <c r="R168" s="20"/>
      <c r="S168" s="21"/>
      <c r="T168" s="22"/>
      <c r="U168" s="20"/>
      <c r="V168" s="20"/>
      <c r="W168" s="21"/>
      <c r="X168" s="20"/>
      <c r="Y168" s="21"/>
      <c r="Z168" s="22"/>
      <c r="AA168" s="20"/>
      <c r="AB168" s="20"/>
      <c r="AC168" s="21"/>
      <c r="AD168" s="20"/>
      <c r="AE168" s="21"/>
      <c r="AF168" s="22"/>
      <c r="AG168" s="20"/>
      <c r="AH168" s="20"/>
      <c r="AI168" s="21"/>
      <c r="AJ168" s="20"/>
      <c r="AK168" s="21"/>
      <c r="AL168" s="22"/>
      <c r="AM168" s="20"/>
      <c r="AN168" s="20"/>
      <c r="AO168" s="21"/>
      <c r="AP168" s="20"/>
      <c r="AQ168" s="21"/>
      <c r="AR168" s="22"/>
      <c r="AS168" s="20"/>
      <c r="AT168" s="20"/>
      <c r="AU168" s="21"/>
      <c r="AV168" s="20"/>
      <c r="AW168" s="21"/>
      <c r="AX168" s="22"/>
      <c r="AY168" s="20"/>
      <c r="AZ168" s="20"/>
      <c r="BA168" s="21"/>
      <c r="BB168" s="20"/>
      <c r="BC168" s="23"/>
      <c r="BD168" s="22"/>
      <c r="BE168" s="20"/>
      <c r="BF168" s="20"/>
      <c r="BG168" s="21"/>
      <c r="BH168" s="20"/>
      <c r="BI168" s="23"/>
      <c r="BJ168" s="22"/>
      <c r="BK168" s="20"/>
      <c r="BL168" s="20"/>
      <c r="BM168" s="21"/>
      <c r="BN168" s="20"/>
      <c r="BO168" s="23"/>
      <c r="BP168" s="22"/>
      <c r="BQ168" s="20"/>
      <c r="BR168" s="20"/>
      <c r="BS168" s="21"/>
      <c r="BT168" s="20"/>
      <c r="BU168" s="23"/>
      <c r="BV168" s="20"/>
      <c r="BW168" s="20"/>
      <c r="BX168" s="20"/>
      <c r="BY168" s="21"/>
      <c r="BZ168" s="45"/>
      <c r="CA168" s="23"/>
    </row>
    <row r="169" spans="1:79" ht="14.25" customHeight="1" x14ac:dyDescent="0.25">
      <c r="A169" s="16" t="s">
        <v>22</v>
      </c>
      <c r="B169" s="22"/>
      <c r="C169" s="20"/>
      <c r="D169" s="20"/>
      <c r="E169" s="21"/>
      <c r="F169" s="20"/>
      <c r="G169" s="21"/>
      <c r="H169" s="22"/>
      <c r="I169" s="20"/>
      <c r="J169" s="20"/>
      <c r="K169" s="21"/>
      <c r="L169" s="20"/>
      <c r="M169" s="21"/>
      <c r="N169" s="22"/>
      <c r="O169" s="20"/>
      <c r="P169" s="20"/>
      <c r="Q169" s="21"/>
      <c r="R169" s="20"/>
      <c r="S169" s="21"/>
      <c r="T169" s="22"/>
      <c r="U169" s="20"/>
      <c r="V169" s="20"/>
      <c r="W169" s="21"/>
      <c r="X169" s="20"/>
      <c r="Y169" s="21"/>
      <c r="Z169" s="22"/>
      <c r="AA169" s="20"/>
      <c r="AB169" s="20"/>
      <c r="AC169" s="21"/>
      <c r="AD169" s="20"/>
      <c r="AE169" s="21"/>
      <c r="AF169" s="22"/>
      <c r="AG169" s="20"/>
      <c r="AH169" s="20"/>
      <c r="AI169" s="21"/>
      <c r="AJ169" s="20"/>
      <c r="AK169" s="21"/>
      <c r="AL169" s="22"/>
      <c r="AM169" s="20"/>
      <c r="AN169" s="20"/>
      <c r="AO169" s="21"/>
      <c r="AP169" s="20"/>
      <c r="AQ169" s="21"/>
      <c r="AR169" s="22"/>
      <c r="AS169" s="20"/>
      <c r="AT169" s="20"/>
      <c r="AU169" s="21"/>
      <c r="AV169" s="20"/>
      <c r="AW169" s="21"/>
      <c r="AX169" s="22"/>
      <c r="AY169" s="20"/>
      <c r="AZ169" s="20"/>
      <c r="BA169" s="21"/>
      <c r="BB169" s="20"/>
      <c r="BC169" s="23"/>
      <c r="BD169" s="22"/>
      <c r="BE169" s="20"/>
      <c r="BF169" s="20"/>
      <c r="BG169" s="21"/>
      <c r="BH169" s="20"/>
      <c r="BI169" s="23"/>
      <c r="BJ169" s="22"/>
      <c r="BK169" s="20"/>
      <c r="BL169" s="20"/>
      <c r="BM169" s="21"/>
      <c r="BN169" s="20"/>
      <c r="BO169" s="23"/>
      <c r="BP169" s="22"/>
      <c r="BQ169" s="20"/>
      <c r="BR169" s="20"/>
      <c r="BS169" s="21"/>
      <c r="BT169" s="20"/>
      <c r="BU169" s="23"/>
      <c r="BV169" s="20"/>
      <c r="BW169" s="20"/>
      <c r="BX169" s="20"/>
      <c r="BY169" s="21"/>
      <c r="BZ169" s="45"/>
      <c r="CA169" s="23"/>
    </row>
    <row r="170" spans="1:79" s="24" customFormat="1" ht="14.25" customHeight="1" x14ac:dyDescent="0.25">
      <c r="A170" s="11" t="s">
        <v>81</v>
      </c>
      <c r="B170" s="52"/>
      <c r="C170" s="50"/>
      <c r="D170" s="50"/>
      <c r="E170" s="51"/>
      <c r="F170" s="50"/>
      <c r="G170" s="51"/>
      <c r="H170" s="52"/>
      <c r="I170" s="50"/>
      <c r="J170" s="50"/>
      <c r="K170" s="51"/>
      <c r="L170" s="50"/>
      <c r="M170" s="51"/>
      <c r="N170" s="52"/>
      <c r="O170" s="50"/>
      <c r="P170" s="50"/>
      <c r="Q170" s="51"/>
      <c r="R170" s="50"/>
      <c r="S170" s="51"/>
      <c r="T170" s="52"/>
      <c r="U170" s="50"/>
      <c r="V170" s="50"/>
      <c r="W170" s="51"/>
      <c r="X170" s="50"/>
      <c r="Y170" s="51"/>
      <c r="Z170" s="52"/>
      <c r="AA170" s="50"/>
      <c r="AB170" s="50"/>
      <c r="AC170" s="51"/>
      <c r="AD170" s="50"/>
      <c r="AE170" s="51"/>
      <c r="AF170" s="52"/>
      <c r="AG170" s="50"/>
      <c r="AH170" s="50"/>
      <c r="AI170" s="51"/>
      <c r="AJ170" s="50"/>
      <c r="AK170" s="51"/>
      <c r="AL170" s="52"/>
      <c r="AM170" s="50"/>
      <c r="AN170" s="50"/>
      <c r="AO170" s="51"/>
      <c r="AP170" s="50"/>
      <c r="AQ170" s="51"/>
      <c r="AR170" s="52"/>
      <c r="AS170" s="50"/>
      <c r="AT170" s="50"/>
      <c r="AU170" s="51"/>
      <c r="AV170" s="50"/>
      <c r="AW170" s="51"/>
      <c r="AX170" s="52"/>
      <c r="AY170" s="50"/>
      <c r="AZ170" s="50"/>
      <c r="BA170" s="51"/>
      <c r="BB170" s="50"/>
      <c r="BC170" s="53"/>
      <c r="BD170" s="52"/>
      <c r="BE170" s="50"/>
      <c r="BF170" s="50"/>
      <c r="BG170" s="51"/>
      <c r="BH170" s="50"/>
      <c r="BI170" s="53"/>
      <c r="BJ170" s="52"/>
      <c r="BK170" s="50"/>
      <c r="BL170" s="50"/>
      <c r="BM170" s="51"/>
      <c r="BN170" s="50"/>
      <c r="BO170" s="53"/>
      <c r="BP170" s="52"/>
      <c r="BQ170" s="50"/>
      <c r="BR170" s="50"/>
      <c r="BS170" s="51"/>
      <c r="BT170" s="50"/>
      <c r="BU170" s="53"/>
      <c r="BV170" s="50"/>
      <c r="BW170" s="50"/>
      <c r="BX170" s="50"/>
      <c r="BY170" s="51"/>
      <c r="BZ170" s="54"/>
      <c r="CA170" s="53"/>
    </row>
    <row r="171" spans="1:79" ht="14.25" customHeight="1" x14ac:dyDescent="0.25">
      <c r="A171" s="16" t="s">
        <v>20</v>
      </c>
      <c r="B171" s="22"/>
      <c r="C171" s="20"/>
      <c r="D171" s="20"/>
      <c r="E171" s="21"/>
      <c r="F171" s="20"/>
      <c r="G171" s="21"/>
      <c r="H171" s="22"/>
      <c r="I171" s="20"/>
      <c r="J171" s="20"/>
      <c r="K171" s="21"/>
      <c r="L171" s="20"/>
      <c r="M171" s="21"/>
      <c r="N171" s="22"/>
      <c r="O171" s="20"/>
      <c r="P171" s="20"/>
      <c r="Q171" s="21"/>
      <c r="R171" s="20"/>
      <c r="S171" s="21"/>
      <c r="T171" s="22"/>
      <c r="U171" s="20"/>
      <c r="V171" s="20"/>
      <c r="W171" s="21"/>
      <c r="X171" s="20"/>
      <c r="Y171" s="21"/>
      <c r="Z171" s="22"/>
      <c r="AA171" s="20"/>
      <c r="AB171" s="20"/>
      <c r="AC171" s="21"/>
      <c r="AD171" s="20"/>
      <c r="AE171" s="21"/>
      <c r="AF171" s="22"/>
      <c r="AG171" s="20"/>
      <c r="AH171" s="20"/>
      <c r="AI171" s="21"/>
      <c r="AJ171" s="20"/>
      <c r="AK171" s="21"/>
      <c r="AL171" s="22"/>
      <c r="AM171" s="20"/>
      <c r="AN171" s="20"/>
      <c r="AO171" s="21"/>
      <c r="AP171" s="20"/>
      <c r="AQ171" s="21"/>
      <c r="AR171" s="22"/>
      <c r="AS171" s="20"/>
      <c r="AT171" s="20"/>
      <c r="AU171" s="21"/>
      <c r="AV171" s="20"/>
      <c r="AW171" s="21"/>
      <c r="AX171" s="22"/>
      <c r="AY171" s="20"/>
      <c r="AZ171" s="20"/>
      <c r="BA171" s="21"/>
      <c r="BB171" s="20"/>
      <c r="BC171" s="23"/>
      <c r="BD171" s="22"/>
      <c r="BE171" s="20"/>
      <c r="BF171" s="20"/>
      <c r="BG171" s="21"/>
      <c r="BH171" s="20"/>
      <c r="BI171" s="23"/>
      <c r="BJ171" s="22"/>
      <c r="BK171" s="20"/>
      <c r="BL171" s="20"/>
      <c r="BM171" s="21"/>
      <c r="BN171" s="20"/>
      <c r="BO171" s="23"/>
      <c r="BP171" s="22"/>
      <c r="BQ171" s="20"/>
      <c r="BR171" s="20"/>
      <c r="BS171" s="21"/>
      <c r="BT171" s="20"/>
      <c r="BU171" s="23"/>
      <c r="BV171" s="20"/>
      <c r="BW171" s="20"/>
      <c r="BX171" s="20"/>
      <c r="BY171" s="21"/>
      <c r="BZ171" s="45"/>
      <c r="CA171" s="23"/>
    </row>
    <row r="172" spans="1:79" ht="14.25" customHeight="1" x14ac:dyDescent="0.25">
      <c r="A172" s="16" t="s">
        <v>22</v>
      </c>
      <c r="B172" s="22"/>
      <c r="C172" s="20"/>
      <c r="D172" s="20"/>
      <c r="E172" s="21"/>
      <c r="F172" s="20"/>
      <c r="G172" s="21"/>
      <c r="H172" s="22"/>
      <c r="I172" s="20"/>
      <c r="J172" s="20"/>
      <c r="K172" s="21"/>
      <c r="L172" s="20"/>
      <c r="M172" s="21"/>
      <c r="N172" s="22"/>
      <c r="O172" s="20"/>
      <c r="P172" s="20"/>
      <c r="Q172" s="21"/>
      <c r="R172" s="20"/>
      <c r="S172" s="21"/>
      <c r="T172" s="22"/>
      <c r="U172" s="20"/>
      <c r="V172" s="20"/>
      <c r="W172" s="21"/>
      <c r="X172" s="20"/>
      <c r="Y172" s="21"/>
      <c r="Z172" s="22"/>
      <c r="AA172" s="20"/>
      <c r="AB172" s="20"/>
      <c r="AC172" s="21"/>
      <c r="AD172" s="20"/>
      <c r="AE172" s="21"/>
      <c r="AF172" s="22"/>
      <c r="AG172" s="20"/>
      <c r="AH172" s="20"/>
      <c r="AI172" s="21"/>
      <c r="AJ172" s="20"/>
      <c r="AK172" s="21"/>
      <c r="AL172" s="22"/>
      <c r="AM172" s="20"/>
      <c r="AN172" s="20"/>
      <c r="AO172" s="21"/>
      <c r="AP172" s="20"/>
      <c r="AQ172" s="21"/>
      <c r="AR172" s="22"/>
      <c r="AS172" s="20"/>
      <c r="AT172" s="20"/>
      <c r="AU172" s="21"/>
      <c r="AV172" s="20"/>
      <c r="AW172" s="21"/>
      <c r="AX172" s="22"/>
      <c r="AY172" s="20"/>
      <c r="AZ172" s="20"/>
      <c r="BA172" s="21"/>
      <c r="BB172" s="20"/>
      <c r="BC172" s="23"/>
      <c r="BD172" s="22"/>
      <c r="BE172" s="20"/>
      <c r="BF172" s="20"/>
      <c r="BG172" s="21"/>
      <c r="BH172" s="20"/>
      <c r="BI172" s="23"/>
      <c r="BJ172" s="22"/>
      <c r="BK172" s="20"/>
      <c r="BL172" s="20"/>
      <c r="BM172" s="21"/>
      <c r="BN172" s="20"/>
      <c r="BO172" s="23"/>
      <c r="BP172" s="22"/>
      <c r="BQ172" s="20"/>
      <c r="BR172" s="20"/>
      <c r="BS172" s="21"/>
      <c r="BT172" s="20"/>
      <c r="BU172" s="23"/>
      <c r="BV172" s="20"/>
      <c r="BW172" s="20"/>
      <c r="BX172" s="20"/>
      <c r="BY172" s="21"/>
      <c r="BZ172" s="45"/>
      <c r="CA172" s="23"/>
    </row>
    <row r="173" spans="1:79" s="24" customFormat="1" ht="14.25" customHeight="1" x14ac:dyDescent="0.25">
      <c r="A173" s="11" t="s">
        <v>82</v>
      </c>
      <c r="B173" s="22"/>
      <c r="C173" s="20"/>
      <c r="D173" s="20"/>
      <c r="E173" s="51"/>
      <c r="F173" s="20"/>
      <c r="G173" s="51"/>
      <c r="H173" s="22"/>
      <c r="I173" s="20"/>
      <c r="J173" s="20"/>
      <c r="K173" s="51"/>
      <c r="L173" s="20"/>
      <c r="M173" s="51"/>
      <c r="N173" s="22"/>
      <c r="O173" s="20"/>
      <c r="P173" s="20"/>
      <c r="Q173" s="51"/>
      <c r="R173" s="20"/>
      <c r="S173" s="51"/>
      <c r="T173" s="22"/>
      <c r="U173" s="20"/>
      <c r="V173" s="20"/>
      <c r="W173" s="51"/>
      <c r="X173" s="20"/>
      <c r="Y173" s="51"/>
      <c r="Z173" s="22"/>
      <c r="AA173" s="20"/>
      <c r="AB173" s="20"/>
      <c r="AC173" s="51"/>
      <c r="AD173" s="20"/>
      <c r="AE173" s="51"/>
      <c r="AF173" s="22"/>
      <c r="AG173" s="20"/>
      <c r="AH173" s="20"/>
      <c r="AI173" s="51"/>
      <c r="AJ173" s="20"/>
      <c r="AK173" s="51"/>
      <c r="AL173" s="22"/>
      <c r="AM173" s="20"/>
      <c r="AN173" s="20"/>
      <c r="AO173" s="51"/>
      <c r="AP173" s="20"/>
      <c r="AQ173" s="51"/>
      <c r="AR173" s="22"/>
      <c r="AS173" s="20"/>
      <c r="AT173" s="20"/>
      <c r="AU173" s="51"/>
      <c r="AV173" s="20"/>
      <c r="AW173" s="51"/>
      <c r="AX173" s="22"/>
      <c r="AY173" s="20"/>
      <c r="AZ173" s="20"/>
      <c r="BA173" s="51"/>
      <c r="BB173" s="20"/>
      <c r="BC173" s="53"/>
      <c r="BD173" s="22"/>
      <c r="BE173" s="20"/>
      <c r="BF173" s="20"/>
      <c r="BG173" s="51"/>
      <c r="BH173" s="20"/>
      <c r="BI173" s="53"/>
      <c r="BJ173" s="22"/>
      <c r="BK173" s="20"/>
      <c r="BL173" s="20"/>
      <c r="BM173" s="51"/>
      <c r="BN173" s="20"/>
      <c r="BO173" s="53"/>
      <c r="BP173" s="22"/>
      <c r="BQ173" s="20"/>
      <c r="BR173" s="20"/>
      <c r="BS173" s="51"/>
      <c r="BT173" s="20"/>
      <c r="BU173" s="53"/>
      <c r="BV173" s="20"/>
      <c r="BW173" s="20"/>
      <c r="BX173" s="20"/>
      <c r="BY173" s="51"/>
      <c r="BZ173" s="45"/>
      <c r="CA173" s="53"/>
    </row>
    <row r="174" spans="1:79" ht="14.25" customHeight="1" x14ac:dyDescent="0.25">
      <c r="A174" s="16" t="s">
        <v>20</v>
      </c>
      <c r="B174" s="52"/>
      <c r="C174" s="50"/>
      <c r="D174" s="50"/>
      <c r="E174" s="21"/>
      <c r="F174" s="50"/>
      <c r="G174" s="21"/>
      <c r="H174" s="52"/>
      <c r="I174" s="50"/>
      <c r="J174" s="50"/>
      <c r="K174" s="21"/>
      <c r="L174" s="50"/>
      <c r="M174" s="21"/>
      <c r="N174" s="52"/>
      <c r="O174" s="50"/>
      <c r="P174" s="50"/>
      <c r="Q174" s="21"/>
      <c r="R174" s="50"/>
      <c r="S174" s="21"/>
      <c r="T174" s="52"/>
      <c r="U174" s="50"/>
      <c r="V174" s="50"/>
      <c r="W174" s="21"/>
      <c r="X174" s="50"/>
      <c r="Y174" s="21"/>
      <c r="Z174" s="52"/>
      <c r="AA174" s="50"/>
      <c r="AB174" s="50"/>
      <c r="AC174" s="21"/>
      <c r="AD174" s="50"/>
      <c r="AE174" s="21"/>
      <c r="AF174" s="52"/>
      <c r="AG174" s="50"/>
      <c r="AH174" s="50"/>
      <c r="AI174" s="21"/>
      <c r="AJ174" s="50"/>
      <c r="AK174" s="21"/>
      <c r="AL174" s="52"/>
      <c r="AM174" s="50"/>
      <c r="AN174" s="50"/>
      <c r="AO174" s="21"/>
      <c r="AP174" s="50"/>
      <c r="AQ174" s="21"/>
      <c r="AR174" s="52"/>
      <c r="AS174" s="50"/>
      <c r="AT174" s="50"/>
      <c r="AU174" s="21"/>
      <c r="AV174" s="50"/>
      <c r="AW174" s="21"/>
      <c r="AX174" s="52"/>
      <c r="AY174" s="50"/>
      <c r="AZ174" s="50"/>
      <c r="BA174" s="21"/>
      <c r="BB174" s="50"/>
      <c r="BC174" s="23"/>
      <c r="BD174" s="52"/>
      <c r="BE174" s="50"/>
      <c r="BF174" s="50"/>
      <c r="BG174" s="21"/>
      <c r="BH174" s="50"/>
      <c r="BI174" s="23"/>
      <c r="BJ174" s="52"/>
      <c r="BK174" s="50"/>
      <c r="BL174" s="50"/>
      <c r="BM174" s="21"/>
      <c r="BN174" s="50"/>
      <c r="BO174" s="23"/>
      <c r="BP174" s="52"/>
      <c r="BQ174" s="50"/>
      <c r="BR174" s="50"/>
      <c r="BS174" s="21"/>
      <c r="BT174" s="50"/>
      <c r="BU174" s="23"/>
      <c r="BV174" s="50"/>
      <c r="BW174" s="50"/>
      <c r="BX174" s="50"/>
      <c r="BY174" s="21"/>
      <c r="BZ174" s="54"/>
      <c r="CA174" s="23"/>
    </row>
    <row r="175" spans="1:79" ht="14.25" customHeight="1" x14ac:dyDescent="0.25">
      <c r="A175" s="16" t="s">
        <v>22</v>
      </c>
      <c r="B175" s="22"/>
      <c r="C175" s="20"/>
      <c r="D175" s="20"/>
      <c r="E175" s="21"/>
      <c r="F175" s="20"/>
      <c r="G175" s="21"/>
      <c r="H175" s="22"/>
      <c r="I175" s="20"/>
      <c r="J175" s="20"/>
      <c r="K175" s="21"/>
      <c r="L175" s="20"/>
      <c r="M175" s="21"/>
      <c r="N175" s="22"/>
      <c r="O175" s="20"/>
      <c r="P175" s="20"/>
      <c r="Q175" s="21"/>
      <c r="R175" s="20"/>
      <c r="S175" s="21"/>
      <c r="T175" s="22"/>
      <c r="U175" s="20"/>
      <c r="V175" s="20"/>
      <c r="W175" s="21"/>
      <c r="X175" s="20"/>
      <c r="Y175" s="21"/>
      <c r="Z175" s="22"/>
      <c r="AA175" s="20"/>
      <c r="AB175" s="20"/>
      <c r="AC175" s="21"/>
      <c r="AD175" s="20"/>
      <c r="AE175" s="21"/>
      <c r="AF175" s="22"/>
      <c r="AG175" s="20"/>
      <c r="AH175" s="20"/>
      <c r="AI175" s="21"/>
      <c r="AJ175" s="20"/>
      <c r="AK175" s="21"/>
      <c r="AL175" s="22"/>
      <c r="AM175" s="20"/>
      <c r="AN175" s="20"/>
      <c r="AO175" s="21"/>
      <c r="AP175" s="20"/>
      <c r="AQ175" s="21"/>
      <c r="AR175" s="22"/>
      <c r="AS175" s="20"/>
      <c r="AT175" s="20"/>
      <c r="AU175" s="21"/>
      <c r="AV175" s="20"/>
      <c r="AW175" s="21"/>
      <c r="AX175" s="22"/>
      <c r="AY175" s="20"/>
      <c r="AZ175" s="20"/>
      <c r="BA175" s="21"/>
      <c r="BB175" s="20"/>
      <c r="BC175" s="23"/>
      <c r="BD175" s="22"/>
      <c r="BE175" s="20"/>
      <c r="BF175" s="20"/>
      <c r="BG175" s="21"/>
      <c r="BH175" s="20"/>
      <c r="BI175" s="23"/>
      <c r="BJ175" s="22"/>
      <c r="BK175" s="20"/>
      <c r="BL175" s="20"/>
      <c r="BM175" s="21"/>
      <c r="BN175" s="20"/>
      <c r="BO175" s="23"/>
      <c r="BP175" s="22"/>
      <c r="BQ175" s="20"/>
      <c r="BR175" s="20"/>
      <c r="BS175" s="21"/>
      <c r="BT175" s="20"/>
      <c r="BU175" s="23"/>
      <c r="BV175" s="20"/>
      <c r="BW175" s="20"/>
      <c r="BX175" s="20"/>
      <c r="BY175" s="21"/>
      <c r="BZ175" s="45"/>
      <c r="CA175" s="23"/>
    </row>
    <row r="176" spans="1:79" s="24" customFormat="1" ht="14.25" customHeight="1" x14ac:dyDescent="0.25">
      <c r="A176" s="11" t="s">
        <v>83</v>
      </c>
      <c r="B176" s="22"/>
      <c r="C176" s="20"/>
      <c r="D176" s="20"/>
      <c r="E176" s="51"/>
      <c r="F176" s="20"/>
      <c r="G176" s="51"/>
      <c r="H176" s="22"/>
      <c r="I176" s="20"/>
      <c r="J176" s="20"/>
      <c r="K176" s="51"/>
      <c r="L176" s="20"/>
      <c r="M176" s="51"/>
      <c r="N176" s="22"/>
      <c r="O176" s="20"/>
      <c r="P176" s="20"/>
      <c r="Q176" s="51"/>
      <c r="R176" s="20"/>
      <c r="S176" s="51"/>
      <c r="T176" s="22"/>
      <c r="U176" s="20"/>
      <c r="V176" s="20"/>
      <c r="W176" s="51"/>
      <c r="X176" s="20"/>
      <c r="Y176" s="51"/>
      <c r="Z176" s="22"/>
      <c r="AA176" s="20"/>
      <c r="AB176" s="20"/>
      <c r="AC176" s="51"/>
      <c r="AD176" s="20"/>
      <c r="AE176" s="51"/>
      <c r="AF176" s="22"/>
      <c r="AG176" s="20"/>
      <c r="AH176" s="20"/>
      <c r="AI176" s="51"/>
      <c r="AJ176" s="20"/>
      <c r="AK176" s="51"/>
      <c r="AL176" s="22"/>
      <c r="AM176" s="20"/>
      <c r="AN176" s="20"/>
      <c r="AO176" s="51"/>
      <c r="AP176" s="20"/>
      <c r="AQ176" s="51"/>
      <c r="AR176" s="22"/>
      <c r="AS176" s="20"/>
      <c r="AT176" s="20"/>
      <c r="AU176" s="51"/>
      <c r="AV176" s="20"/>
      <c r="AW176" s="51"/>
      <c r="AX176" s="22"/>
      <c r="AY176" s="20"/>
      <c r="AZ176" s="20"/>
      <c r="BA176" s="51"/>
      <c r="BB176" s="20"/>
      <c r="BC176" s="53"/>
      <c r="BD176" s="22"/>
      <c r="BE176" s="20"/>
      <c r="BF176" s="20"/>
      <c r="BG176" s="51"/>
      <c r="BH176" s="20"/>
      <c r="BI176" s="53"/>
      <c r="BJ176" s="22"/>
      <c r="BK176" s="20"/>
      <c r="BL176" s="20"/>
      <c r="BM176" s="51"/>
      <c r="BN176" s="20"/>
      <c r="BO176" s="53"/>
      <c r="BP176" s="22"/>
      <c r="BQ176" s="20"/>
      <c r="BR176" s="20"/>
      <c r="BS176" s="51"/>
      <c r="BT176" s="20"/>
      <c r="BU176" s="53"/>
      <c r="BV176" s="20"/>
      <c r="BW176" s="20"/>
      <c r="BX176" s="20"/>
      <c r="BY176" s="51"/>
      <c r="BZ176" s="45"/>
      <c r="CA176" s="53"/>
    </row>
    <row r="177" spans="1:79" ht="14.25" customHeight="1" x14ac:dyDescent="0.25">
      <c r="A177" s="16" t="s">
        <v>20</v>
      </c>
      <c r="B177" s="52"/>
      <c r="C177" s="50"/>
      <c r="D177" s="50"/>
      <c r="E177" s="21"/>
      <c r="F177" s="50"/>
      <c r="G177" s="21"/>
      <c r="H177" s="52"/>
      <c r="I177" s="50"/>
      <c r="J177" s="50"/>
      <c r="K177" s="21"/>
      <c r="L177" s="50"/>
      <c r="M177" s="21"/>
      <c r="N177" s="52"/>
      <c r="O177" s="50"/>
      <c r="P177" s="50"/>
      <c r="Q177" s="21"/>
      <c r="R177" s="50"/>
      <c r="S177" s="21"/>
      <c r="T177" s="52"/>
      <c r="U177" s="50"/>
      <c r="V177" s="50"/>
      <c r="W177" s="21"/>
      <c r="X177" s="50"/>
      <c r="Y177" s="21"/>
      <c r="Z177" s="52"/>
      <c r="AA177" s="50"/>
      <c r="AB177" s="50"/>
      <c r="AC177" s="21"/>
      <c r="AD177" s="50"/>
      <c r="AE177" s="21"/>
      <c r="AF177" s="52"/>
      <c r="AG177" s="50"/>
      <c r="AH177" s="50"/>
      <c r="AI177" s="21"/>
      <c r="AJ177" s="50"/>
      <c r="AK177" s="21"/>
      <c r="AL177" s="52"/>
      <c r="AM177" s="50"/>
      <c r="AN177" s="50"/>
      <c r="AO177" s="21"/>
      <c r="AP177" s="50"/>
      <c r="AQ177" s="21"/>
      <c r="AR177" s="52"/>
      <c r="AS177" s="50"/>
      <c r="AT177" s="50"/>
      <c r="AU177" s="21"/>
      <c r="AV177" s="50"/>
      <c r="AW177" s="21"/>
      <c r="AX177" s="52"/>
      <c r="AY177" s="50"/>
      <c r="AZ177" s="50"/>
      <c r="BA177" s="21"/>
      <c r="BB177" s="50"/>
      <c r="BC177" s="23"/>
      <c r="BD177" s="52"/>
      <c r="BE177" s="50"/>
      <c r="BF177" s="50"/>
      <c r="BG177" s="21"/>
      <c r="BH177" s="50"/>
      <c r="BI177" s="23"/>
      <c r="BJ177" s="52"/>
      <c r="BK177" s="50"/>
      <c r="BL177" s="50"/>
      <c r="BM177" s="21"/>
      <c r="BN177" s="50"/>
      <c r="BO177" s="23"/>
      <c r="BP177" s="52"/>
      <c r="BQ177" s="50"/>
      <c r="BR177" s="50"/>
      <c r="BS177" s="21"/>
      <c r="BT177" s="50"/>
      <c r="BU177" s="23"/>
      <c r="BV177" s="50"/>
      <c r="BW177" s="50"/>
      <c r="BX177" s="50"/>
      <c r="BY177" s="21"/>
      <c r="BZ177" s="54"/>
      <c r="CA177" s="23"/>
    </row>
    <row r="178" spans="1:79" ht="14.25" customHeight="1" x14ac:dyDescent="0.25">
      <c r="A178" s="16" t="s">
        <v>22</v>
      </c>
      <c r="B178" s="22"/>
      <c r="C178" s="20"/>
      <c r="D178" s="20"/>
      <c r="E178" s="21"/>
      <c r="F178" s="20"/>
      <c r="G178" s="21"/>
      <c r="H178" s="22"/>
      <c r="I178" s="20"/>
      <c r="J178" s="20"/>
      <c r="K178" s="21"/>
      <c r="L178" s="20"/>
      <c r="M178" s="21"/>
      <c r="N178" s="22"/>
      <c r="O178" s="20"/>
      <c r="P178" s="20"/>
      <c r="Q178" s="21"/>
      <c r="R178" s="20"/>
      <c r="S178" s="21"/>
      <c r="T178" s="22"/>
      <c r="U178" s="20"/>
      <c r="V178" s="20"/>
      <c r="W178" s="21"/>
      <c r="X178" s="20"/>
      <c r="Y178" s="21"/>
      <c r="Z178" s="22"/>
      <c r="AA178" s="20"/>
      <c r="AB178" s="20"/>
      <c r="AC178" s="21"/>
      <c r="AD178" s="20"/>
      <c r="AE178" s="21"/>
      <c r="AF178" s="22"/>
      <c r="AG178" s="20"/>
      <c r="AH178" s="20"/>
      <c r="AI178" s="21"/>
      <c r="AJ178" s="20"/>
      <c r="AK178" s="21"/>
      <c r="AL178" s="22"/>
      <c r="AM178" s="20"/>
      <c r="AN178" s="20"/>
      <c r="AO178" s="21"/>
      <c r="AP178" s="20"/>
      <c r="AQ178" s="21"/>
      <c r="AR178" s="22"/>
      <c r="AS178" s="20"/>
      <c r="AT178" s="20"/>
      <c r="AU178" s="21"/>
      <c r="AV178" s="20"/>
      <c r="AW178" s="21"/>
      <c r="AX178" s="22"/>
      <c r="AY178" s="20"/>
      <c r="AZ178" s="20"/>
      <c r="BA178" s="21"/>
      <c r="BB178" s="20"/>
      <c r="BC178" s="23"/>
      <c r="BD178" s="22"/>
      <c r="BE178" s="20"/>
      <c r="BF178" s="20"/>
      <c r="BG178" s="21"/>
      <c r="BH178" s="20"/>
      <c r="BI178" s="23"/>
      <c r="BJ178" s="22"/>
      <c r="BK178" s="20"/>
      <c r="BL178" s="20"/>
      <c r="BM178" s="21"/>
      <c r="BN178" s="20"/>
      <c r="BO178" s="23"/>
      <c r="BP178" s="22"/>
      <c r="BQ178" s="20"/>
      <c r="BR178" s="20"/>
      <c r="BS178" s="21"/>
      <c r="BT178" s="20"/>
      <c r="BU178" s="23"/>
      <c r="BV178" s="20"/>
      <c r="BW178" s="20"/>
      <c r="BX178" s="20"/>
      <c r="BY178" s="21"/>
      <c r="BZ178" s="45"/>
      <c r="CA178" s="23"/>
    </row>
    <row r="179" spans="1:79" s="24" customFormat="1" ht="14.25" customHeight="1" x14ac:dyDescent="0.25">
      <c r="A179" s="11" t="s">
        <v>84</v>
      </c>
      <c r="B179" s="22"/>
      <c r="C179" s="20"/>
      <c r="D179" s="20"/>
      <c r="E179" s="51"/>
      <c r="F179" s="20"/>
      <c r="G179" s="51"/>
      <c r="H179" s="22"/>
      <c r="I179" s="20"/>
      <c r="J179" s="20"/>
      <c r="K179" s="51"/>
      <c r="L179" s="20"/>
      <c r="M179" s="51"/>
      <c r="N179" s="22"/>
      <c r="O179" s="20"/>
      <c r="P179" s="20"/>
      <c r="Q179" s="51"/>
      <c r="R179" s="20"/>
      <c r="S179" s="51"/>
      <c r="T179" s="22"/>
      <c r="U179" s="20"/>
      <c r="V179" s="20"/>
      <c r="W179" s="51"/>
      <c r="X179" s="20"/>
      <c r="Y179" s="51"/>
      <c r="Z179" s="22"/>
      <c r="AA179" s="20"/>
      <c r="AB179" s="20"/>
      <c r="AC179" s="51"/>
      <c r="AD179" s="20"/>
      <c r="AE179" s="51"/>
      <c r="AF179" s="22"/>
      <c r="AG179" s="20"/>
      <c r="AH179" s="20"/>
      <c r="AI179" s="51"/>
      <c r="AJ179" s="20"/>
      <c r="AK179" s="51"/>
      <c r="AL179" s="22"/>
      <c r="AM179" s="20"/>
      <c r="AN179" s="20"/>
      <c r="AO179" s="51"/>
      <c r="AP179" s="20"/>
      <c r="AQ179" s="51"/>
      <c r="AR179" s="22"/>
      <c r="AS179" s="20"/>
      <c r="AT179" s="20"/>
      <c r="AU179" s="51"/>
      <c r="AV179" s="20"/>
      <c r="AW179" s="51"/>
      <c r="AX179" s="22"/>
      <c r="AY179" s="20"/>
      <c r="AZ179" s="20"/>
      <c r="BA179" s="51"/>
      <c r="BB179" s="20"/>
      <c r="BC179" s="53"/>
      <c r="BD179" s="22"/>
      <c r="BE179" s="20"/>
      <c r="BF179" s="20"/>
      <c r="BG179" s="51"/>
      <c r="BH179" s="20"/>
      <c r="BI179" s="53"/>
      <c r="BJ179" s="22"/>
      <c r="BK179" s="20"/>
      <c r="BL179" s="20"/>
      <c r="BM179" s="51"/>
      <c r="BN179" s="20"/>
      <c r="BO179" s="53"/>
      <c r="BP179" s="22"/>
      <c r="BQ179" s="20"/>
      <c r="BR179" s="20"/>
      <c r="BS179" s="51"/>
      <c r="BT179" s="20"/>
      <c r="BU179" s="53"/>
      <c r="BV179" s="20"/>
      <c r="BW179" s="20"/>
      <c r="BX179" s="20"/>
      <c r="BY179" s="51"/>
      <c r="BZ179" s="45"/>
      <c r="CA179" s="53"/>
    </row>
    <row r="180" spans="1:79" ht="14.25" customHeight="1" x14ac:dyDescent="0.25">
      <c r="A180" s="16" t="s">
        <v>20</v>
      </c>
      <c r="B180" s="52"/>
      <c r="C180" s="50"/>
      <c r="D180" s="50"/>
      <c r="E180" s="21"/>
      <c r="F180" s="50"/>
      <c r="G180" s="21"/>
      <c r="H180" s="52"/>
      <c r="I180" s="50"/>
      <c r="J180" s="50"/>
      <c r="K180" s="21"/>
      <c r="L180" s="50"/>
      <c r="M180" s="21"/>
      <c r="N180" s="52"/>
      <c r="O180" s="50"/>
      <c r="P180" s="50"/>
      <c r="Q180" s="21"/>
      <c r="R180" s="50"/>
      <c r="S180" s="21"/>
      <c r="T180" s="52"/>
      <c r="U180" s="50"/>
      <c r="V180" s="50"/>
      <c r="W180" s="21"/>
      <c r="X180" s="50"/>
      <c r="Y180" s="21"/>
      <c r="Z180" s="52"/>
      <c r="AA180" s="50"/>
      <c r="AB180" s="50"/>
      <c r="AC180" s="21"/>
      <c r="AD180" s="50"/>
      <c r="AE180" s="21"/>
      <c r="AF180" s="52"/>
      <c r="AG180" s="50"/>
      <c r="AH180" s="50"/>
      <c r="AI180" s="21"/>
      <c r="AJ180" s="50"/>
      <c r="AK180" s="21"/>
      <c r="AL180" s="52"/>
      <c r="AM180" s="50"/>
      <c r="AN180" s="50"/>
      <c r="AO180" s="21"/>
      <c r="AP180" s="50"/>
      <c r="AQ180" s="21"/>
      <c r="AR180" s="52"/>
      <c r="AS180" s="50"/>
      <c r="AT180" s="50"/>
      <c r="AU180" s="21"/>
      <c r="AV180" s="50"/>
      <c r="AW180" s="21"/>
      <c r="AX180" s="52"/>
      <c r="AY180" s="50"/>
      <c r="AZ180" s="50"/>
      <c r="BA180" s="21"/>
      <c r="BB180" s="50"/>
      <c r="BC180" s="23"/>
      <c r="BD180" s="52"/>
      <c r="BE180" s="50"/>
      <c r="BF180" s="50"/>
      <c r="BG180" s="21"/>
      <c r="BH180" s="50"/>
      <c r="BI180" s="23"/>
      <c r="BJ180" s="52"/>
      <c r="BK180" s="50"/>
      <c r="BL180" s="50"/>
      <c r="BM180" s="21"/>
      <c r="BN180" s="50"/>
      <c r="BO180" s="23"/>
      <c r="BP180" s="52"/>
      <c r="BQ180" s="50"/>
      <c r="BR180" s="50"/>
      <c r="BS180" s="21"/>
      <c r="BT180" s="50"/>
      <c r="BU180" s="23"/>
      <c r="BV180" s="50"/>
      <c r="BW180" s="50"/>
      <c r="BX180" s="50"/>
      <c r="BY180" s="21"/>
      <c r="BZ180" s="54"/>
      <c r="CA180" s="23"/>
    </row>
    <row r="181" spans="1:79" ht="14.25" customHeight="1" x14ac:dyDescent="0.25">
      <c r="A181" s="16" t="s">
        <v>22</v>
      </c>
      <c r="B181" s="22"/>
      <c r="C181" s="20"/>
      <c r="D181" s="20"/>
      <c r="E181" s="21"/>
      <c r="F181" s="20"/>
      <c r="G181" s="21"/>
      <c r="H181" s="22"/>
      <c r="I181" s="20"/>
      <c r="J181" s="20"/>
      <c r="K181" s="21"/>
      <c r="L181" s="20"/>
      <c r="M181" s="21"/>
      <c r="N181" s="22"/>
      <c r="O181" s="20"/>
      <c r="P181" s="20"/>
      <c r="Q181" s="21"/>
      <c r="R181" s="20"/>
      <c r="S181" s="21"/>
      <c r="T181" s="22"/>
      <c r="U181" s="20"/>
      <c r="V181" s="20"/>
      <c r="W181" s="21"/>
      <c r="X181" s="20"/>
      <c r="Y181" s="21"/>
      <c r="Z181" s="22"/>
      <c r="AA181" s="20"/>
      <c r="AB181" s="20"/>
      <c r="AC181" s="21"/>
      <c r="AD181" s="20"/>
      <c r="AE181" s="21"/>
      <c r="AF181" s="22"/>
      <c r="AG181" s="20"/>
      <c r="AH181" s="20"/>
      <c r="AI181" s="21"/>
      <c r="AJ181" s="20"/>
      <c r="AK181" s="21"/>
      <c r="AL181" s="22"/>
      <c r="AM181" s="20"/>
      <c r="AN181" s="20"/>
      <c r="AO181" s="21"/>
      <c r="AP181" s="20"/>
      <c r="AQ181" s="21"/>
      <c r="AR181" s="22"/>
      <c r="AS181" s="20"/>
      <c r="AT181" s="20"/>
      <c r="AU181" s="21"/>
      <c r="AV181" s="20"/>
      <c r="AW181" s="21"/>
      <c r="AX181" s="22"/>
      <c r="AY181" s="20"/>
      <c r="AZ181" s="20"/>
      <c r="BA181" s="21"/>
      <c r="BB181" s="20"/>
      <c r="BC181" s="23"/>
      <c r="BD181" s="22"/>
      <c r="BE181" s="20"/>
      <c r="BF181" s="20"/>
      <c r="BG181" s="21"/>
      <c r="BH181" s="20"/>
      <c r="BI181" s="23"/>
      <c r="BJ181" s="22"/>
      <c r="BK181" s="20"/>
      <c r="BL181" s="20"/>
      <c r="BM181" s="21"/>
      <c r="BN181" s="20"/>
      <c r="BO181" s="23"/>
      <c r="BP181" s="22"/>
      <c r="BQ181" s="20"/>
      <c r="BR181" s="20"/>
      <c r="BS181" s="21"/>
      <c r="BT181" s="20"/>
      <c r="BU181" s="23"/>
      <c r="BV181" s="20"/>
      <c r="BW181" s="20"/>
      <c r="BX181" s="20"/>
      <c r="BY181" s="21"/>
      <c r="BZ181" s="45"/>
      <c r="CA181" s="23"/>
    </row>
    <row r="182" spans="1:79" s="24" customFormat="1" ht="14.25" customHeight="1" x14ac:dyDescent="0.25">
      <c r="A182" s="11" t="s">
        <v>85</v>
      </c>
      <c r="B182" s="22"/>
      <c r="C182" s="20"/>
      <c r="D182" s="20"/>
      <c r="E182" s="51"/>
      <c r="F182" s="20"/>
      <c r="G182" s="51"/>
      <c r="H182" s="22"/>
      <c r="I182" s="20"/>
      <c r="J182" s="20"/>
      <c r="K182" s="51"/>
      <c r="L182" s="20"/>
      <c r="M182" s="51"/>
      <c r="N182" s="22"/>
      <c r="O182" s="20"/>
      <c r="P182" s="20"/>
      <c r="Q182" s="51"/>
      <c r="R182" s="20"/>
      <c r="S182" s="51"/>
      <c r="T182" s="22"/>
      <c r="U182" s="20"/>
      <c r="V182" s="20"/>
      <c r="W182" s="51"/>
      <c r="X182" s="20"/>
      <c r="Y182" s="51"/>
      <c r="Z182" s="22"/>
      <c r="AA182" s="20"/>
      <c r="AB182" s="20"/>
      <c r="AC182" s="51"/>
      <c r="AD182" s="20"/>
      <c r="AE182" s="51"/>
      <c r="AF182" s="22"/>
      <c r="AG182" s="20"/>
      <c r="AH182" s="20"/>
      <c r="AI182" s="51"/>
      <c r="AJ182" s="20"/>
      <c r="AK182" s="51"/>
      <c r="AL182" s="22"/>
      <c r="AM182" s="20"/>
      <c r="AN182" s="20"/>
      <c r="AO182" s="51"/>
      <c r="AP182" s="20"/>
      <c r="AQ182" s="51"/>
      <c r="AR182" s="22"/>
      <c r="AS182" s="20"/>
      <c r="AT182" s="20"/>
      <c r="AU182" s="51"/>
      <c r="AV182" s="20"/>
      <c r="AW182" s="51"/>
      <c r="AX182" s="22"/>
      <c r="AY182" s="20"/>
      <c r="AZ182" s="20"/>
      <c r="BA182" s="51"/>
      <c r="BB182" s="20"/>
      <c r="BC182" s="53"/>
      <c r="BD182" s="22"/>
      <c r="BE182" s="20"/>
      <c r="BF182" s="20"/>
      <c r="BG182" s="51"/>
      <c r="BH182" s="20"/>
      <c r="BI182" s="53"/>
      <c r="BJ182" s="22"/>
      <c r="BK182" s="20"/>
      <c r="BL182" s="20"/>
      <c r="BM182" s="51"/>
      <c r="BN182" s="20"/>
      <c r="BO182" s="53"/>
      <c r="BP182" s="22"/>
      <c r="BQ182" s="20"/>
      <c r="BR182" s="20"/>
      <c r="BS182" s="51"/>
      <c r="BT182" s="20"/>
      <c r="BU182" s="53"/>
      <c r="BV182" s="20"/>
      <c r="BW182" s="20"/>
      <c r="BX182" s="20"/>
      <c r="BY182" s="51"/>
      <c r="BZ182" s="45"/>
      <c r="CA182" s="53"/>
    </row>
    <row r="183" spans="1:79" ht="14.25" customHeight="1" x14ac:dyDescent="0.25">
      <c r="A183" s="16" t="s">
        <v>20</v>
      </c>
      <c r="B183" s="52"/>
      <c r="C183" s="50"/>
      <c r="D183" s="50"/>
      <c r="E183" s="21"/>
      <c r="F183" s="50"/>
      <c r="G183" s="21"/>
      <c r="H183" s="52"/>
      <c r="I183" s="50"/>
      <c r="J183" s="50"/>
      <c r="K183" s="21"/>
      <c r="L183" s="50"/>
      <c r="M183" s="21"/>
      <c r="N183" s="52"/>
      <c r="O183" s="50"/>
      <c r="P183" s="50"/>
      <c r="Q183" s="21"/>
      <c r="R183" s="50"/>
      <c r="S183" s="21"/>
      <c r="T183" s="52"/>
      <c r="U183" s="50"/>
      <c r="V183" s="50"/>
      <c r="W183" s="21"/>
      <c r="X183" s="50"/>
      <c r="Y183" s="21"/>
      <c r="Z183" s="52"/>
      <c r="AA183" s="50"/>
      <c r="AB183" s="50"/>
      <c r="AC183" s="21"/>
      <c r="AD183" s="50"/>
      <c r="AE183" s="21"/>
      <c r="AF183" s="52"/>
      <c r="AG183" s="50"/>
      <c r="AH183" s="50"/>
      <c r="AI183" s="21"/>
      <c r="AJ183" s="50"/>
      <c r="AK183" s="21"/>
      <c r="AL183" s="52"/>
      <c r="AM183" s="50"/>
      <c r="AN183" s="50"/>
      <c r="AO183" s="21"/>
      <c r="AP183" s="50"/>
      <c r="AQ183" s="21"/>
      <c r="AR183" s="52"/>
      <c r="AS183" s="50"/>
      <c r="AT183" s="50"/>
      <c r="AU183" s="21"/>
      <c r="AV183" s="50"/>
      <c r="AW183" s="21"/>
      <c r="AX183" s="52"/>
      <c r="AY183" s="50"/>
      <c r="AZ183" s="50"/>
      <c r="BA183" s="21"/>
      <c r="BB183" s="50"/>
      <c r="BC183" s="23"/>
      <c r="BD183" s="52"/>
      <c r="BE183" s="50"/>
      <c r="BF183" s="50"/>
      <c r="BG183" s="21"/>
      <c r="BH183" s="50"/>
      <c r="BI183" s="23"/>
      <c r="BJ183" s="52"/>
      <c r="BK183" s="50"/>
      <c r="BL183" s="50"/>
      <c r="BM183" s="21"/>
      <c r="BN183" s="50"/>
      <c r="BO183" s="23"/>
      <c r="BP183" s="52"/>
      <c r="BQ183" s="50"/>
      <c r="BR183" s="50"/>
      <c r="BS183" s="21"/>
      <c r="BT183" s="50"/>
      <c r="BU183" s="23"/>
      <c r="BV183" s="50"/>
      <c r="BW183" s="50"/>
      <c r="BX183" s="50"/>
      <c r="BY183" s="21"/>
      <c r="BZ183" s="54"/>
      <c r="CA183" s="23"/>
    </row>
    <row r="184" spans="1:79" ht="14.25" customHeight="1" x14ac:dyDescent="0.25">
      <c r="A184" s="16" t="s">
        <v>22</v>
      </c>
      <c r="B184" s="22"/>
      <c r="C184" s="20"/>
      <c r="D184" s="20"/>
      <c r="E184" s="21"/>
      <c r="F184" s="20"/>
      <c r="G184" s="21"/>
      <c r="H184" s="22"/>
      <c r="I184" s="20"/>
      <c r="J184" s="20"/>
      <c r="K184" s="21"/>
      <c r="L184" s="20"/>
      <c r="M184" s="21"/>
      <c r="N184" s="22"/>
      <c r="O184" s="20"/>
      <c r="P184" s="20"/>
      <c r="Q184" s="21"/>
      <c r="R184" s="20"/>
      <c r="S184" s="21"/>
      <c r="T184" s="22"/>
      <c r="U184" s="20"/>
      <c r="V184" s="20"/>
      <c r="W184" s="21"/>
      <c r="X184" s="20"/>
      <c r="Y184" s="21"/>
      <c r="Z184" s="22"/>
      <c r="AA184" s="20"/>
      <c r="AB184" s="20"/>
      <c r="AC184" s="21"/>
      <c r="AD184" s="20"/>
      <c r="AE184" s="21"/>
      <c r="AF184" s="22"/>
      <c r="AG184" s="20"/>
      <c r="AH184" s="20"/>
      <c r="AI184" s="21"/>
      <c r="AJ184" s="20"/>
      <c r="AK184" s="21"/>
      <c r="AL184" s="22"/>
      <c r="AM184" s="20"/>
      <c r="AN184" s="20"/>
      <c r="AO184" s="21"/>
      <c r="AP184" s="20"/>
      <c r="AQ184" s="21"/>
      <c r="AR184" s="22"/>
      <c r="AS184" s="20"/>
      <c r="AT184" s="20"/>
      <c r="AU184" s="21"/>
      <c r="AV184" s="20"/>
      <c r="AW184" s="21"/>
      <c r="AX184" s="22"/>
      <c r="AY184" s="20"/>
      <c r="AZ184" s="20"/>
      <c r="BA184" s="21"/>
      <c r="BB184" s="20"/>
      <c r="BC184" s="23"/>
      <c r="BD184" s="22"/>
      <c r="BE184" s="20"/>
      <c r="BF184" s="20"/>
      <c r="BG184" s="21"/>
      <c r="BH184" s="20"/>
      <c r="BI184" s="23"/>
      <c r="BJ184" s="22"/>
      <c r="BK184" s="20"/>
      <c r="BL184" s="20"/>
      <c r="BM184" s="21"/>
      <c r="BN184" s="20"/>
      <c r="BO184" s="23"/>
      <c r="BP184" s="22"/>
      <c r="BQ184" s="20"/>
      <c r="BR184" s="20"/>
      <c r="BS184" s="21"/>
      <c r="BT184" s="20"/>
      <c r="BU184" s="23"/>
      <c r="BV184" s="20"/>
      <c r="BW184" s="20"/>
      <c r="BX184" s="20"/>
      <c r="BY184" s="21"/>
      <c r="BZ184" s="45"/>
      <c r="CA184" s="23"/>
    </row>
    <row r="185" spans="1:79" s="24" customFormat="1" ht="14.25" customHeight="1" x14ac:dyDescent="0.25">
      <c r="A185" s="11" t="s">
        <v>86</v>
      </c>
      <c r="B185" s="22"/>
      <c r="C185" s="20"/>
      <c r="D185" s="20"/>
      <c r="E185" s="51"/>
      <c r="F185" s="20"/>
      <c r="G185" s="51"/>
      <c r="H185" s="22"/>
      <c r="I185" s="20"/>
      <c r="J185" s="20"/>
      <c r="K185" s="51"/>
      <c r="L185" s="20"/>
      <c r="M185" s="51"/>
      <c r="N185" s="22"/>
      <c r="O185" s="20"/>
      <c r="P185" s="20"/>
      <c r="Q185" s="51"/>
      <c r="R185" s="20"/>
      <c r="S185" s="51"/>
      <c r="T185" s="22"/>
      <c r="U185" s="20"/>
      <c r="V185" s="20"/>
      <c r="W185" s="51"/>
      <c r="X185" s="20"/>
      <c r="Y185" s="51"/>
      <c r="Z185" s="22"/>
      <c r="AA185" s="20"/>
      <c r="AB185" s="20"/>
      <c r="AC185" s="51"/>
      <c r="AD185" s="20"/>
      <c r="AE185" s="51"/>
      <c r="AF185" s="22"/>
      <c r="AG185" s="20"/>
      <c r="AH185" s="20"/>
      <c r="AI185" s="51"/>
      <c r="AJ185" s="20"/>
      <c r="AK185" s="51"/>
      <c r="AL185" s="22"/>
      <c r="AM185" s="20"/>
      <c r="AN185" s="20"/>
      <c r="AO185" s="51"/>
      <c r="AP185" s="20"/>
      <c r="AQ185" s="51"/>
      <c r="AR185" s="22"/>
      <c r="AS185" s="20"/>
      <c r="AT185" s="20"/>
      <c r="AU185" s="51"/>
      <c r="AV185" s="20"/>
      <c r="AW185" s="51"/>
      <c r="AX185" s="22"/>
      <c r="AY185" s="20"/>
      <c r="AZ185" s="20"/>
      <c r="BA185" s="51"/>
      <c r="BB185" s="20"/>
      <c r="BC185" s="53"/>
      <c r="BD185" s="22"/>
      <c r="BE185" s="20"/>
      <c r="BF185" s="20"/>
      <c r="BG185" s="51"/>
      <c r="BH185" s="20"/>
      <c r="BI185" s="53"/>
      <c r="BJ185" s="22"/>
      <c r="BK185" s="20"/>
      <c r="BL185" s="20"/>
      <c r="BM185" s="51"/>
      <c r="BN185" s="20"/>
      <c r="BO185" s="53"/>
      <c r="BP185" s="22"/>
      <c r="BQ185" s="20"/>
      <c r="BR185" s="20"/>
      <c r="BS185" s="51"/>
      <c r="BT185" s="20"/>
      <c r="BU185" s="53"/>
      <c r="BV185" s="20"/>
      <c r="BW185" s="20"/>
      <c r="BX185" s="20"/>
      <c r="BY185" s="51"/>
      <c r="BZ185" s="45"/>
      <c r="CA185" s="53"/>
    </row>
    <row r="186" spans="1:79" ht="14.25" customHeight="1" x14ac:dyDescent="0.25">
      <c r="A186" s="16" t="s">
        <v>20</v>
      </c>
      <c r="B186" s="52"/>
      <c r="C186" s="50"/>
      <c r="D186" s="50"/>
      <c r="E186" s="21"/>
      <c r="F186" s="50"/>
      <c r="G186" s="21"/>
      <c r="H186" s="52"/>
      <c r="I186" s="50"/>
      <c r="J186" s="50"/>
      <c r="K186" s="21"/>
      <c r="L186" s="50"/>
      <c r="M186" s="21"/>
      <c r="N186" s="52"/>
      <c r="O186" s="50"/>
      <c r="P186" s="50"/>
      <c r="Q186" s="21"/>
      <c r="R186" s="50"/>
      <c r="S186" s="21"/>
      <c r="T186" s="52"/>
      <c r="U186" s="50"/>
      <c r="V186" s="50"/>
      <c r="W186" s="21"/>
      <c r="X186" s="50"/>
      <c r="Y186" s="21"/>
      <c r="Z186" s="52"/>
      <c r="AA186" s="50"/>
      <c r="AB186" s="50"/>
      <c r="AC186" s="21"/>
      <c r="AD186" s="50"/>
      <c r="AE186" s="21"/>
      <c r="AF186" s="52"/>
      <c r="AG186" s="50"/>
      <c r="AH186" s="50"/>
      <c r="AI186" s="21"/>
      <c r="AJ186" s="50"/>
      <c r="AK186" s="21"/>
      <c r="AL186" s="52"/>
      <c r="AM186" s="50"/>
      <c r="AN186" s="50"/>
      <c r="AO186" s="21"/>
      <c r="AP186" s="50"/>
      <c r="AQ186" s="21"/>
      <c r="AR186" s="52"/>
      <c r="AS186" s="50"/>
      <c r="AT186" s="50"/>
      <c r="AU186" s="21"/>
      <c r="AV186" s="50"/>
      <c r="AW186" s="21"/>
      <c r="AX186" s="52"/>
      <c r="AY186" s="50"/>
      <c r="AZ186" s="50"/>
      <c r="BA186" s="21"/>
      <c r="BB186" s="50"/>
      <c r="BC186" s="23"/>
      <c r="BD186" s="52"/>
      <c r="BE186" s="50"/>
      <c r="BF186" s="50"/>
      <c r="BG186" s="21"/>
      <c r="BH186" s="50"/>
      <c r="BI186" s="23"/>
      <c r="BJ186" s="52"/>
      <c r="BK186" s="50"/>
      <c r="BL186" s="50"/>
      <c r="BM186" s="21"/>
      <c r="BN186" s="50"/>
      <c r="BO186" s="23"/>
      <c r="BP186" s="52"/>
      <c r="BQ186" s="50"/>
      <c r="BR186" s="50"/>
      <c r="BS186" s="21"/>
      <c r="BT186" s="50"/>
      <c r="BU186" s="23"/>
      <c r="BV186" s="50"/>
      <c r="BW186" s="50"/>
      <c r="BX186" s="50"/>
      <c r="BY186" s="21"/>
      <c r="BZ186" s="54"/>
      <c r="CA186" s="23"/>
    </row>
    <row r="187" spans="1:79" ht="14.25" customHeight="1" thickBot="1" x14ac:dyDescent="0.3">
      <c r="A187" s="16" t="s">
        <v>22</v>
      </c>
      <c r="B187" s="22"/>
      <c r="C187" s="20"/>
      <c r="D187" s="20"/>
      <c r="E187" s="21"/>
      <c r="F187" s="20"/>
      <c r="G187" s="21"/>
      <c r="H187" s="22"/>
      <c r="I187" s="20"/>
      <c r="J187" s="20"/>
      <c r="K187" s="21"/>
      <c r="L187" s="20"/>
      <c r="M187" s="21"/>
      <c r="N187" s="22"/>
      <c r="O187" s="20"/>
      <c r="P187" s="20"/>
      <c r="Q187" s="21"/>
      <c r="R187" s="20"/>
      <c r="S187" s="21"/>
      <c r="T187" s="22"/>
      <c r="U187" s="20"/>
      <c r="V187" s="20"/>
      <c r="W187" s="21"/>
      <c r="X187" s="20"/>
      <c r="Y187" s="21"/>
      <c r="Z187" s="22"/>
      <c r="AA187" s="20"/>
      <c r="AB187" s="20"/>
      <c r="AC187" s="21"/>
      <c r="AD187" s="20"/>
      <c r="AE187" s="21"/>
      <c r="AF187" s="22"/>
      <c r="AG187" s="20"/>
      <c r="AH187" s="20"/>
      <c r="AI187" s="21"/>
      <c r="AJ187" s="20"/>
      <c r="AK187" s="21"/>
      <c r="AL187" s="22"/>
      <c r="AM187" s="20"/>
      <c r="AN187" s="20"/>
      <c r="AO187" s="21"/>
      <c r="AP187" s="20"/>
      <c r="AQ187" s="21"/>
      <c r="AR187" s="22"/>
      <c r="AS187" s="20"/>
      <c r="AT187" s="20"/>
      <c r="AU187" s="21"/>
      <c r="AV187" s="20"/>
      <c r="AW187" s="21"/>
      <c r="AX187" s="22"/>
      <c r="AY187" s="20"/>
      <c r="AZ187" s="20"/>
      <c r="BA187" s="21"/>
      <c r="BB187" s="20"/>
      <c r="BC187" s="23"/>
      <c r="BD187" s="22"/>
      <c r="BE187" s="20"/>
      <c r="BF187" s="20"/>
      <c r="BG187" s="21"/>
      <c r="BH187" s="20"/>
      <c r="BI187" s="23"/>
      <c r="BJ187" s="22"/>
      <c r="BK187" s="20"/>
      <c r="BL187" s="20"/>
      <c r="BM187" s="21"/>
      <c r="BN187" s="20"/>
      <c r="BO187" s="23"/>
      <c r="BP187" s="22"/>
      <c r="BQ187" s="20"/>
      <c r="BR187" s="20"/>
      <c r="BS187" s="21"/>
      <c r="BT187" s="20"/>
      <c r="BU187" s="23"/>
      <c r="BV187" s="20"/>
      <c r="BW187" s="20"/>
      <c r="BX187" s="20"/>
      <c r="BY187" s="21"/>
      <c r="BZ187" s="45"/>
      <c r="CA187" s="23"/>
    </row>
    <row r="188" spans="1:79" ht="14.25" customHeight="1" thickBot="1" x14ac:dyDescent="0.3">
      <c r="A188" s="55" t="s">
        <v>69</v>
      </c>
      <c r="B188" s="56">
        <f>+B155+B149+B144+B141+B138+B135+B131+B128+B124+B121+B118+B115+B111+B108+B105+B102+B99+B95+B92+B88+B83+B80+B76+B73+B70+B67+B64+B61+B58+B55+B52+B49+B45+B42+B38+B34+B32+B28+B25+B20+B17+B14+B11+B8+B6+B158+B161+B164+B167+B170+B173+B152+B176+B179+B182+B185</f>
        <v>11536091568000</v>
      </c>
      <c r="C188" s="57">
        <f>+C155+C149+C144+C141+C138+C135+C131+C128+C124+C121+C118+C115+C111+C108+C105+C102+C99+C95+C92+C88+C83+C80+C76+C73+C70+C67+C64+C61+C58+C55+C52+C49+C45+C42+C38+C34+C32+C28+C25+C20+C17+C14+C11+C8+C6+C158+C161+C164+C167+C170+C173+C152+C176+C179+C182+C185</f>
        <v>11286699589214</v>
      </c>
      <c r="D188" s="57">
        <f>+D155+D149+D144+D141+D138+D135+D131+D128+D124+D121+D118+D115+D111+D108+D105+D102+D99+D95+D92+D88+D83+D80+D76+D73+D70+D67+D64+D61+D58+D55+D52+D49+D45+D42+D38+D34+D32+D28+D25+D20+D17+D14+D11+D8+D6+D158+D161+D164+D167+D170+D173+D152+D176+D179+D182+D185</f>
        <v>9844061091277.9004</v>
      </c>
      <c r="E188" s="58">
        <f t="shared" ref="E188:E193" si="96">+D188/C188</f>
        <v>0.87218243149532038</v>
      </c>
      <c r="F188" s="57">
        <f>+F155+F149+F144+F141+F138+F135+F131+F128+F124+F121+F118+F115+F111+F108+F105+F102+F99+F95+F92+F88+F83+F80+F76+F73+F70+F67+F64+F61+F58+F55+F52+F49+F45+F42+F38+F34+F32+F28+F25+F20+F17+F14+F11+F8+F6+F158+F161+F164+F167+F170+F173+F152+F176+F179+F182+F185</f>
        <v>8345280298232.8594</v>
      </c>
      <c r="G188" s="27">
        <f t="shared" ref="G188:G193" si="97">+F188/C188</f>
        <v>0.73939066352115257</v>
      </c>
      <c r="H188" s="56">
        <f>+H155+H149+H144+H141+H138+H135+H131+H128+H124+H121+H118+H115+H111+H108+H105+H102+H99+H95+H92+H88+H83+H80+H76+H73+H70+H67+H64+H61+H58+H55+H52+H49+H45+H42+H38+H34+H32+H28+H25+H20+H17+H14+H11+H8+H6+H158+H161+H164+H167+H170+H173+H152+H176+H179+H182+H185</f>
        <v>13660944944000</v>
      </c>
      <c r="I188" s="57">
        <f>+I155+I149+I144+I141+I138+I135+I131+I128+I124+I121+I118+I115+I111+I108+I105+I102+I99+I95+I92+I88+I83+I80+I76+I73+I70+I67+I64+I61+I58+I55+I52+I49+I45+I42+I38+I34+I32+I28+I25+I20+I17+I14+I11+I8+I6+I158+I161+I164+I167+I170+I173+I152+I176+I179+I182+I185</f>
        <v>12747259714300</v>
      </c>
      <c r="J188" s="57">
        <f>+J155+J149+J144+J141+J138+J135+J131+J128+J124+J121+J118+J115+J111+J108+J105+J102+J99+J95+J92+J88+J83+J80+J76+J73+J70+J67+J64+J61+J58+J55+J52+J49+J45+J42+J38+J34+J32+J28+J25+J20+J17+J14+J11+J8+J6+J158+J161+J164+J167+J170+J173+J152+J176+J179+J182+J185</f>
        <v>11043296979521.811</v>
      </c>
      <c r="K188" s="58">
        <f t="shared" ref="K188:K193" si="98">+J188/I188</f>
        <v>0.86632713438272013</v>
      </c>
      <c r="L188" s="57">
        <f>+L155+L149+L144+L141+L138+L135+L131+L128+L124+L121+L118+L115+L111+L108+L105+L102+L99+L95+L92+L88+L83+L80+L76+L73+L70+L67+L64+L61+L58+L55+L52+L49+L45+L42+L38+L34+L32+L28+L25+L20+L17+L14+L11+L8+L6+L158+L161+L164+L167+L170+L173+L152+L176+L179+L182+L185</f>
        <v>8551281931773.1494</v>
      </c>
      <c r="M188" s="27">
        <f t="shared" ref="M188:M193" si="99">+L188/I188</f>
        <v>0.67083295731240478</v>
      </c>
      <c r="N188" s="56">
        <f>+N155+N149+N144+N141+N138+N135+N131+N128+N124+N121+N118+N115+N111+N108+N105+N102+N99+N95+N92+N88+N83+N80+N76+N73+N70+N67+N64+N61+N58+N55+N52+N49+N45+N42+N38+N34+N32+N28+N25+N20+N17+N14+N11+N8+N6+N158+N161+N164+N167+N170+N173+N152+N176+N179+N182+N185</f>
        <v>14730328933000</v>
      </c>
      <c r="O188" s="57">
        <f>+O155+O149+O144+O141+O138+O135+O131+O128+O124+O121+O118+O115+O111+O108+O105+O102+O99+O95+O92+O88+O83+O80+O76+O73+O70+O67+O64+O61+O58+O55+O52+O49+O45+O42+O38+O34+O32+O28+O25+O20+O17+O14+O11+O8+O6+O158+O161+O164+O167+O170+O173+O152+O176+O179+O182+O185</f>
        <v>13953302586688</v>
      </c>
      <c r="P188" s="57">
        <f>+P155+P149+P144+P141+P138+P135+P131+P128+P124+P121+P118+P115+P111+P108+P105+P102+P99+P95+P92+P88+P83+P80+P76+P73+P70+P67+P64+P61+P58+P55+P52+P49+P45+P42+P38+P34+P32+P28+P25+P20+P17+P14+P11+P8+P6+P158+P161+P164+P167+P170+P173+P152+P176+P179+P182+P185</f>
        <v>11940796923747.16</v>
      </c>
      <c r="Q188" s="58">
        <f t="shared" ref="Q188:Q193" si="100">+P188/O188</f>
        <v>0.85576850710161989</v>
      </c>
      <c r="R188" s="57">
        <f>+R155+R149+R144+R141+R138+R135+R131+R128+R124+R121+R118+R115+R111+R108+R105+R102+R99+R95+R92+R88+R83+R80+R76+R73+R70+R67+R64+R61+R58+R55+R52+R49+R45+R42+R38+R34+R32+R28+R25+R20+R17+R14+R11+R8+R6+R158+R161+R164+R167+R170+R173+R152+R176+R179+R182+R185</f>
        <v>9685987268985.7305</v>
      </c>
      <c r="S188" s="27">
        <f t="shared" ref="S188:S193" si="101">+R188/O188</f>
        <v>0.69417166357637394</v>
      </c>
      <c r="T188" s="56">
        <f>+T155+T149+T144+T141+T138+T135+T131+T128+T124+T121+T118+T115+T111+T108+T105+T102+T99+T95+T92+T88+T83+T80+T76+T73+T70+T67+T64+T61+T58+T55+T52+T49+T45+T42+T38+T34+T32+T28+T25+T20+T17+T14+T11+T8+T6+T158+T161+T164+T167+T170+T173+T152+T176+T179+T182+T185</f>
        <v>17302281100000</v>
      </c>
      <c r="U188" s="57">
        <f>+U155+U149+U144+U141+U138+U135+U131+U128+U124+U121+U118+U115+U111+U108+U105+U102+U99+U95+U92+U88+U83+U80+U76+U73+U70+U67+U64+U61+U58+U55+U52+U49+U45+U42+U38+U34+U32+U28+U25+U20+U17+U14+U11+U8+U6+U158+U161+U164+U167+U170+U173+U152+U176+U179+U182+U185</f>
        <v>16014459033927</v>
      </c>
      <c r="V188" s="57">
        <f>+V155+V149+V144+V141+V138+V135+V131+V128+V124+V121+V118+V115+V111+V108+V105+V102+V99+V95+V92+V88+V83+V80+V76+V73+V70+V67+V64+V61+V58+V55+V52+V49+V45+V42+V38+V34+V32+V28+V25+V20+V17+V14+V11+V8+V6+V158+V161+V164+V167+V170+V173+V152+V176+V179+V182+V185</f>
        <v>13708615212847.818</v>
      </c>
      <c r="W188" s="58">
        <f t="shared" ref="W188:W193" si="102">+V188/U188</f>
        <v>0.85601487904185847</v>
      </c>
      <c r="X188" s="57">
        <f>+X155+X149+X144+X141+X138+X135+X131+X128+X124+X121+X118+X115+X111+X108+X105+X102+X99+X95+X92+X88+X83+X80+X76+X73+X70+X67+X64+X61+X58+X55+X52+X49+X45+X42+X38+X34+X32+X28+X25+X20+X17+X14+X11+X8+X6+X158+X161+X164+X167+X170+X173+X152+X176+X179+X182+X185</f>
        <v>11758768275204.76</v>
      </c>
      <c r="Y188" s="27">
        <f t="shared" ref="Y188:Y193" si="103">+X188/U188</f>
        <v>0.73425947453445284</v>
      </c>
      <c r="Z188" s="56">
        <f>+Z155+Z149+Z144+Z141+Z138+Z135+Z131+Z128+Z124+Z121+Z118+Z115+Z111+Z108+Z105+Z102+Z99+Z95+Z92+Z88+Z83+Z80+Z76+Z73+Z70+Z67+Z64+Z61+Z58+Z55+Z52+Z49+Z45+Z42+Z38+Z34+Z32+Z28+Z25+Z20+Z17+Z14+Z11+Z8+Z6+Z158+Z161+Z164+Z167+Z170+Z173+Z152+Z176+Z179+Z182+Z185</f>
        <v>16686698215000</v>
      </c>
      <c r="AA188" s="57">
        <f>+AA155+AA149+AA144+AA141+AA138+AA135+AA131+AA128+AA124+AA121+AA118+AA115+AA111+AA108+AA105+AA102+AA99+AA95+AA92+AA88+AA83+AA80+AA76+AA73+AA70+AA67+AA64+AA61+AA58+AA55+AA52+AA49+AA45+AA42+AA38+AA34+AA32+AA28+AA25+AA20+AA17+AA14+AA11+AA8+AA6+AA158+AA161+AA164+AA167+AA170+AA173+AA152+AA176+AA179+AA182+AA185</f>
        <v>14898090803365</v>
      </c>
      <c r="AB188" s="57">
        <f>+AB155+AB149+AB144+AB141+AB138+AB135+AB131+AB128+AB124+AB121+AB118+AB115+AB111+AB108+AB105+AB102+AB99+AB95+AB92+AB88+AB83+AB80+AB76+AB73+AB70+AB67+AB64+AB61+AB58+AB55+AB52+AB49+AB45+AB42+AB38+AB34+AB32+AB28+AB25+AB20+AB17+AB14+AB11+AB8+AB6+AB158+AB161+AB164+AB167+AB170+AB173+AB152+AB176+AB179+AB182+AB185</f>
        <v>13397702456401.141</v>
      </c>
      <c r="AC188" s="58">
        <f t="shared" ref="AC188:AC192" si="104">+AB188/AA188</f>
        <v>0.89928989111645297</v>
      </c>
      <c r="AD188" s="57">
        <f>+AD155+AD149+AD144+AD141+AD138+AD135+AD131+AD128+AD124+AD121+AD118+AD115+AD111+AD108+AD105+AD102+AD99+AD95+AD92+AD88+AD83+AD80+AD76+AD73+AD70+AD67+AD64+AD61+AD58+AD55+AD52+AD49+AD45+AD42+AD38+AD34+AD32+AD28+AD25+AD20+AD17+AD14+AD11+AD8+AD6+AD158+AD161+AD164+AD167+AD170+AD173+AD152+AD176+AD179+AD182+AD185</f>
        <v>11606044176455.371</v>
      </c>
      <c r="AE188" s="27">
        <f t="shared" ref="AE188:AE192" si="105">+AD188/AA188</f>
        <v>0.77902895945794204</v>
      </c>
      <c r="AF188" s="56">
        <f>+AF155+AF149+AF144+AF141+AF138+AF135+AF131+AF128+AF124+AF121+AF118+AF115+AF111+AF108+AF105+AF102+AF99+AF95+AF92+AF88+AF83+AF80+AF76+AF73+AF70+AF67+AF64+AF61+AF58+AF55+AF52+AF49+AF45+AF42+AF38+AF34+AF32+AF28+AF25+AF20+AF17+AF14+AF11+AF8+AF6+AF158+AF161+AF164+AF167+AF170+AF173+AF152+AF176+AF179+AF182+AF185</f>
        <v>18820354302000</v>
      </c>
      <c r="AG188" s="57">
        <f>+AG155+AG149+AG144+AG141+AG138+AG135+AG131+AG128+AG124+AG121+AG118+AG115+AG111+AG108+AG105+AG102+AG99+AG95+AG92+AG88+AG83+AG80+AG76+AG73+AG70+AG67+AG64+AG61+AG58+AG55+AG52+AG49+AG45+AG42+AG38+AG34+AG32+AG28+AG25+AG20+AG17+AG14+AG11+AG8+AG6+AG158+AG161+AG164+AG167+AG170+AG173+AG152+AG176+AG179+AG182+AG185</f>
        <v>17105346860788</v>
      </c>
      <c r="AH188" s="57">
        <f>+AH155+AH149+AH144+AH141+AH138+AH135+AH131+AH128+AH124+AH121+AH118+AH115+AH111+AH108+AH105+AH102+AH99+AH95+AH92+AH88+AH83+AH80+AH76+AH73+AH70+AH67+AH64+AH61+AH58+AH55+AH52+AH49+AH45+AH42+AH38+AH34+AH32+AH28+AH25+AH20+AH17+AH14+AH11+AH8+AH6+AH158+AH161+AH164+AH167+AH170+AH173+AH152+AH176+AH179+AH182+AH185</f>
        <v>15698411856725.82</v>
      </c>
      <c r="AI188" s="58">
        <f>+AH188/AG188</f>
        <v>0.91774881763506277</v>
      </c>
      <c r="AJ188" s="57">
        <f>+AJ155+AJ149+AJ144+AJ141+AJ138+AJ135+AJ131+AJ128+AJ124+AJ121+AJ118+AJ115+AJ111+AJ108+AJ105+AJ102+AJ99+AJ95+AJ92+AJ88+AJ83+AJ80+AJ76+AJ73+AJ70+AJ67+AJ64+AJ61+AJ58+AJ55+AJ52+AJ49+AJ45+AJ42+AJ38+AJ34+AJ32+AJ28+AJ25+AJ20+AJ17+AJ14+AJ11+AJ8+AJ6+AJ158+AJ161+AJ164+AJ167+AJ170+AJ173+AJ152+AJ176+AJ179+AJ182+AJ185</f>
        <v>13231806432999.609</v>
      </c>
      <c r="AK188" s="27">
        <f t="shared" ref="AK188:AK192" si="106">+AJ188/AG188</f>
        <v>0.77354797541884246</v>
      </c>
      <c r="AL188" s="56">
        <f>+AL155+AL149+AL144+AL141+AL138+AL135+AL131+AL128+AL124+AL121+AL118+AL115+AL111+AL108+AL105+AL102+AL99+AL95+AL92+AL88+AL83+AL80+AL76+AL73+AL70+AL67+AL64+AL61+AL58+AL55+AL52+AL49+AL45+AL42+AL38+AL34+AL32+AL28+AL25+AL20+AL17+AL14+AL11+AL8+AL6+AL158+AL161+AL164+AL167+AL170+AL173+AL152+AL176+AL179+AL182+AL185</f>
        <v>20919909349000</v>
      </c>
      <c r="AM188" s="57">
        <f>+AM155+AM149+AM144+AM141+AM138+AM135+AM131+AM128+AM124+AM121+AM118+AM115+AM111+AM108+AM105+AM102+AM99+AM95+AM92+AM88+AM83+AM80+AM76+AM73+AM70+AM67+AM64+AM61+AM58+AM55+AM52+AM49+AM45+AM42+AM38+AM34+AM32+AM28+AM25+AM20+AM17+AM14+AM11+AM8+AM6+AM158+AM161+AM164+AM167+AM170+AM173+AM152+AM176+AM179+AM182+AM185</f>
        <v>20412886778099</v>
      </c>
      <c r="AN188" s="57">
        <f>+AN155+AN149+AN144+AN141+AN138+AN135+AN131+AN128+AN124+AN121+AN118+AN115+AN111+AN108+AN105+AN102+AN99+AN95+AN92+AN88+AN83+AN80+AN76+AN73+AN70+AN67+AN64+AN61+AN58+AN55+AN52+AN49+AN45+AN42+AN38+AN34+AN32+AN28+AN25+AN20+AN17+AN14+AN11+AN8+AN6+AN158+AN161+AN164+AN167+AN170+AN173+AN152+AN176+AN179+AN182+AN185</f>
        <v>17965200507502.59</v>
      </c>
      <c r="AO188" s="58">
        <f t="shared" ref="AO188:AO193" si="107">+AN188/AM188</f>
        <v>0.88009112590471361</v>
      </c>
      <c r="AP188" s="57">
        <f>+AP155+AP149+AP144+AP141+AP138+AP135+AP131+AP128+AP124+AP121+AP118+AP115+AP111+AP108+AP105+AP102+AP99+AP95+AP92+AP88+AP83+AP80+AP76+AP73+AP70+AP67+AP64+AP61+AP58+AP55+AP52+AP49+AP45+AP42+AP38+AP34+AP32+AP28+AP25+AP20+AP17+AP14+AP11+AP8+AP6+AP158+AP161+AP164+AP167+AP170+AP173+AP152+AP176+AP179+AP182+AP185</f>
        <v>15254025204149</v>
      </c>
      <c r="AQ188" s="27">
        <f t="shared" ref="AQ188:AQ193" si="108">+AP188/AM188</f>
        <v>0.74727427678259861</v>
      </c>
      <c r="AR188" s="56">
        <f>+AR155+AR149+AR144+AR141+AR138+AR135+AR131+AR128+AR124+AR121+AR118+AR115+AR111+AR108+AR105+AR102+AR99+AR95+AR92+AR88+AR83+AR80+AR76+AR73+AR70+AR67+AR64+AR61+AR58+AR55+AR52+AR49+AR45+AR42+AR38+AR34+AR32+AR28+AR25+AR20+AR17+AR14+AR11+AR8+AR6+AR158+AR161+AR164+AR167+AR170+AR173+AR152+AR176+AR179+AR182+AR185</f>
        <v>25634215786000</v>
      </c>
      <c r="AS188" s="57">
        <f>+AS155+AS149+AS144+AS141+AS138+AS135+AS131+AS128+AS124+AS121+AS118+AS115+AS111+AS108+AS105+AS102+AS99+AS95+AS92+AS88+AS83+AS80+AS76+AS73+AS70+AS67+AS64+AS61+AS58+AS55+AS52+AS49+AS45+AS42+AS38+AS34+AS32+AS28+AS25+AS20+AS17+AS14+AS11+AS8+AS6+AS158+AS161+AS164+AS167+AS170+AS173+AS152+AS176+AS179+AS182+AS185</f>
        <v>22138950652703</v>
      </c>
      <c r="AT188" s="57">
        <f>+AT155+AT149+AT144+AT141+AT138+AT135+AT131+AT128+AT124+AT121+AT118+AT115+AT111+AT108+AT105+AT102+AT99+AT95+AT92+AT88+AT83+AT80+AT76+AT73+AT70+AT67+AT64+AT61+AT58+AT55+AT52+AT49+AT45+AT42+AT38+AT34+AT32+AT28+AT25+AT20+AT17+AT14+AT11+AT8+AT6+AT158+AT161+AT164+AT167+AT170+AT173+AT152+AT176+AT179+AT182+AT185</f>
        <v>19545669610129.078</v>
      </c>
      <c r="AU188" s="58">
        <f t="shared" ref="AU188:AU193" si="109">+AT188/AS188</f>
        <v>0.88286341646200373</v>
      </c>
      <c r="AV188" s="57">
        <f>+AV155+AV149+AV144+AV141+AV138+AV135+AV131+AV128+AV124+AV121+AV118+AV115+AV111+AV108+AV105+AV102+AV99+AV95+AV92+AV88+AV83+AV80+AV76+AV73+AV70+AV67+AV64+AV61+AV58+AV55+AV52+AV49+AV45+AV42+AV38+AV34+AV32+AV28+AV25+AV20+AV17+AV14+AV11+AV8+AV6+AV158+AV161+AV164+AV167+AV170+AV173+AV152+AV176+AV179+AV182+AV185</f>
        <v>16396338102514</v>
      </c>
      <c r="AW188" s="27">
        <f t="shared" ref="AW188:AW193" si="110">+AV188/AS188</f>
        <v>0.74061044535153386</v>
      </c>
      <c r="AX188" s="56">
        <f>+AX155+AX149+AX144+AX141+AX138+AX135+AX131+AX128+AX124+AX121+AX118+AX115+AX111+AX108+AX105+AX102+AX99+AX95+AX92+AX88+AX83+AX80+AX76+AX73+AX70+AX67+AX64+AX61+AX58+AX55+AX52+AX49+AX45+AX42+AX38+AX34+AX32+AX28+AX25+AX20+AX17+AX14+AX11+AX8+AX6+AX158+AX161+AX164+AX167+AX170+AX173+AX152+AX176+AX179+AX182+AX185</f>
        <v>21068249451000</v>
      </c>
      <c r="AY188" s="57">
        <f>+AY155+AY149+AY144+AY141+AY138+AY135+AY131+AY128+AY124+AY121+AY118+AY115+AY111+AY108+AY105+AY102+AY99+AY95+AY92+AY88+AY83+AY80+AY76+AY73+AY70+AY67+AY64+AY61+AY58+AY55+AY52+AY49+AY45+AY42+AY38+AY34+AY32+AY28+AY25+AY20+AY17+AY14+AY11+AY8+AY6+AY158+AY161+AY164+AY167+AY170+AY173+AY152+AY176+AY179+AY182+AY185</f>
        <v>20693891636821</v>
      </c>
      <c r="AZ188" s="57">
        <f>+AZ155+AZ149+AZ144+AZ141+AZ138+AZ135+AZ131+AZ128+AZ124+AZ121+AZ118+AZ115+AZ111+AZ108+AZ105+AZ102+AZ99+AZ95+AZ92+AZ88+AZ83+AZ80+AZ76+AZ73+AZ70+AZ67+AZ64+AZ61+AZ58+AZ55+AZ52+AZ49+AZ45+AZ42+AZ38+AZ34+AZ32+AZ28+AZ25+AZ20+AZ17+AZ14+AZ11+AZ8+AZ6+AZ158+AZ161+AZ164+AZ167+AZ170+AZ173+AZ152+AZ176+AZ179+AZ182+AZ185</f>
        <v>18714548293895</v>
      </c>
      <c r="BA188" s="27">
        <f t="shared" si="93"/>
        <v>0.90435132368219617</v>
      </c>
      <c r="BB188" s="57">
        <f>+BB155+BB149+BB144+BB141+BB138+BB135+BB131+BB128+BB124+BB121+BB118+BB115+BB111+BB108+BB105+BB102+BB99+BB95+BB92+BB88+BB83+BB80+BB76+BB73+BB70+BB67+BB64+BB61+BB58+BB55+BB52+BB49+BB45+BB42+BB38+BB34+BB32+BB28+BB25+BB20+BB17+BB14+BB11+BB8+BB6+BB158+BB161+BB164+BB167+BB170+BB173+BB152+BB176+BB179+BB182+BB185</f>
        <v>16401931378021</v>
      </c>
      <c r="BC188" s="59">
        <f>+BB188/AY188</f>
        <v>0.79259772235574866</v>
      </c>
      <c r="BD188" s="56">
        <f>+BD155+BD149+BD144+BD141+BD138+BD135+BD131+BD128+BD124+BD121+BD118+BD115+BD111+BD108+BD105+BD102+BD99+BD95+BD92+BD88+BD83+BD80+BD76+BD73+BD70+BD67+BD64+BD61+BD58+BD55+BD52+BD49+BD45+BD42+BD38+BD34+BD32+BD28+BD25+BD20+BD17+BD14+BD11+BD8+BD6+BD158+BD161+BD164+BD167+BD170+BD173+BD152+BD176+BD179+BD182+BD185</f>
        <v>23980281765000</v>
      </c>
      <c r="BE188" s="57">
        <f>+BE155+BE149+BE144+BE141+BE138+BE135+BE131+BE128+BE124+BE121+BE118+BE115+BE111+BE108+BE105+BE102+BE99+BE95+BE92+BE88+BE83+BE80+BE76+BE73+BE70+BE67+BE64+BE61+BE58+BE55+BE52+BE49+BE45+BE42+BE38+BE34+BE32+BE28+BE25+BE20+BE17+BE14+BE11+BE8+BE6+BE158+BE161+BE164+BE167+BE170+BE173+BE152+BE176+BE179+BE182+BE185</f>
        <v>24677731065866</v>
      </c>
      <c r="BF188" s="57">
        <f>+BF155+BF149+BF144+BF141+BF138+BF135+BF131+BF128+BF124+BF121+BF118+BF115+BF111+BF108+BF105+BF102+BF99+BF95+BF92+BF88+BF83+BF80+BF76+BF73+BF70+BF67+BF64+BF61+BF58+BF55+BF52+BF49+BF45+BF42+BF38+BF34+BF32+BF28+BF25+BF20+BF17+BF14+BF11+BF8+BF6+BF158+BF161+BF164+BF167+BF170+BF173+BF152+BF176+BF179+BF182+BF185</f>
        <v>23022951300419</v>
      </c>
      <c r="BG188" s="27">
        <f t="shared" si="94"/>
        <v>0.93294441206809831</v>
      </c>
      <c r="BH188" s="57">
        <f>+BH155+BH149+BH144+BH141+BH138+BH135+BH131+BH128+BH124+BH121+BH118+BH115+BH111+BH108+BH105+BH102+BH99+BH95+BH92+BH88+BH83+BH80+BH76+BH73+BH70+BH67+BH64+BH61+BH58+BH55+BH52+BH49+BH45+BH42+BH38+BH34+BH32+BH28+BH25+BH20+BH17+BH14+BH11+BH8+BH6+BH158+BH161+BH164+BH167+BH170+BH173+BH152+BH176+BH179+BH182+BH185</f>
        <v>19499677888691</v>
      </c>
      <c r="BI188" s="59">
        <f>+BH188/BE188</f>
        <v>0.79017304454147197</v>
      </c>
      <c r="BJ188" s="57">
        <f>+BJ155+BJ149+BJ144+BJ141+BJ138+BJ135+BJ131+BJ128+BJ124+BJ121+BJ118+BJ115+BJ111+BJ108+BJ105+BJ102+BJ99+BJ95+BJ92+BJ88+BJ83+BJ80+BJ76+BJ73+BJ70+BJ67+BJ64+BJ61+BJ58+BJ55+BJ52+BJ49+BJ45+BJ42+BJ38+BJ34+BJ32+BJ28+BJ25+BJ20+BJ17+BJ14+BJ11+BJ8+BJ6+BJ158+BJ161+BJ164+BJ167+BJ170+BJ173+BJ152+BJ176+BJ179+BJ182+BJ185</f>
        <v>28509249042000</v>
      </c>
      <c r="BK188" s="57">
        <f>+BK155+BK149+BK144+BK141+BK138+BK135+BK131+BK128+BK124+BK121+BK118+BK115+BK111+BK108+BK105+BK102+BK99+BK95+BK92+BK88+BK83+BK80+BK76+BK73+BK70+BK67+BK64+BK61+BK58+BK55+BK52+BK49+BK45+BK42+BK38+BK34+BK32+BK28+BK25+BK20+BK17+BK14+BK11+BK8+BK6+BK158+BK161+BK164+BK167+BK170+BK173+BK152+BK176+BK179+BK182+BK185</f>
        <v>29016002708971</v>
      </c>
      <c r="BL188" s="57">
        <f>+BL155+BL149+BL144+BL141+BL138+BL135+BL131+BL128+BL124+BL121+BL118+BL115+BL111+BL108+BL105+BL102+BL99+BL95+BL92+BL88+BL83+BL80+BL76+BL73+BL70+BL67+BL64+BL61+BL58+BL55+BL52+BL49+BL45+BL42+BL38+BL34+BL32+BL28+BL25+BL20+BL17+BL14+BL11+BL8+BL6+BL158+BL161+BL164+BL167+BL170+BL173+BL152+BL176+BL179+BL182+BL185</f>
        <v>27475660218208</v>
      </c>
      <c r="BM188" s="27">
        <f t="shared" si="95"/>
        <v>0.94691403546475528</v>
      </c>
      <c r="BN188" s="57">
        <f>+BN155+BN149+BN144+BN141+BN138+BN135+BN131+BN128+BN124+BN121+BN118+BN115+BN111+BN108+BN105+BN102+BN99+BN95+BN92+BN88+BN83+BN80+BN76+BN73+BN70+BN67+BN64+BN61+BN58+BN55+BN52+BN49+BN45+BN42+BN38+BN34+BN32+BN28+BN25+BN20+BN17+BN14+BN11+BN8+BN6+BN158+BN161+BN164+BN167+BN170+BN173+BN152+BN176+BN179+BN182+BN185</f>
        <v>23811898891467</v>
      </c>
      <c r="BO188" s="59">
        <f>+BN188/BK188</f>
        <v>0.82064711429410553</v>
      </c>
      <c r="BP188" s="56">
        <f>+BP155+BP149+BP144+BP141+BP138+BP135+BP131+BP128+BP124+BP121+BP118+BP115+BP111+BP108+BP105+BP102+BP99+BP95+BP92+BP88+BP83+BP80+BP76+BP73+BP70+BP67+BP64+BP61+BP58+BP55+BP52+BP49+BP45+BP42+BP38+BP34+BP32+BP28+BP25+BP20+BP17+BP14+BP11+BP8+BP6+BP158+BP161+BP164+BP167+BP170+BP173+BP152+BP176+BP179+BP182+BP185</f>
        <v>31495304169000</v>
      </c>
      <c r="BQ188" s="56">
        <f>+BQ155+BQ149+BQ144+BQ141+BQ138+BQ135+BQ131+BQ128+BQ124+BQ121+BQ118+BQ115+BQ111+BQ108+BQ105+BQ102+BQ99+BQ95+BQ92+BQ88+BQ83+BQ80+BQ76+BQ73+BQ70+BQ67+BQ64+BQ61+BQ58+BQ55+BQ52+BQ49+BQ45+BQ42+BQ38+BQ34+BQ32+BQ28+BQ25+BQ20+BQ17+BQ14+BQ11+BQ8+BQ6+BQ158+BQ161+BQ164+BQ167+BQ170+BQ173+BQ152+BQ176+BQ179+BQ182+BQ185</f>
        <v>31376867863397</v>
      </c>
      <c r="BR188" s="56">
        <f>+BR155+BR149+BR144+BR141+BR138+BR135+BR131+BR128+BR124+BR121+BR118+BR115+BR111+BR108+BR105+BR102+BR99+BR95+BR92+BR88+BR83+BR80+BR76+BR73+BR70+BR67+BR64+BR61+BR58+BR55+BR52+BR49+BR45+BR42+BR38+BR34+BR32+BR28+BR25+BR20+BR17+BR14+BR11+BR8+BR6+BR158+BR161+BR164+BR167+BR170+BR173+BR152+BR176+BR179+BR182+BR185</f>
        <v>30365529478298</v>
      </c>
      <c r="BS188" s="27">
        <f t="shared" ref="BS188" si="111">+BR188/BQ188</f>
        <v>0.96776802612988699</v>
      </c>
      <c r="BT188" s="57">
        <f>+BT155+BT149+BT144+BT141+BT138+BT135+BT131+BT128+BT124+BT121+BT118+BT115+BT111+BT108+BT105+BT102+BT99+BT95+BT92+BT88+BT83+BT80+BT76+BT73+BT70+BT67+BT64+BT61+BT58+BT55+BT52+BT49+BT45+BT42+BT38+BT34+BT32+BT28+BT25+BT20+BT17+BT14+BT11+BT8+BT6+BT158+BT161+BT164+BT167+BT170+BT173+BT152+BT176+BT179+BT182+BT185</f>
        <v>26324543430409</v>
      </c>
      <c r="BU188" s="59">
        <f>+BT188/BQ188</f>
        <v>0.83897932531112074</v>
      </c>
      <c r="BV188" s="57">
        <f>+BV155+BV149+BV144+BV141+BV138+BV135+BV131+BV128+BV124+BV121+BV118+BV115+BV111+BV108+BV105+BV102+BV99+BV95+BV92+BV88+BV83+BV80+BV76+BV73+BV70+BV67+BV64+BV61+BV58+BV55+BV52+BV49+BV45+BV42+BV38+BV34+BV32+BV28+BV25+BV20+BV17+BV14+BV11+BV8+BV6+BV158+BV161+BV164+BV167+BV170+BV173+BV152+BV176+BV179+BV182</f>
        <v>33206263353000</v>
      </c>
      <c r="BW188" s="57">
        <f>+BW155+BW149+BW144+BW141+BW138+BW135+BW131+BW128+BW124+BW121+BW118+BW115+BW111+BW108+BW105+BW102+BW99+BW95+BW92+BW88+BW83+BW80+BW76+BW73+BW70+BW67+BW64+BW61+BW58+BW55+BW52+BW49+BW45+BW42+BW38+BW34+BW32+BW28+BW25+BW20+BW17+BW14+BW11+BW8+BW6+BW158+BW161+BW164+BW167+BW170+BW173+BW152+BW176+BW179+BW182</f>
        <v>33643760976978</v>
      </c>
      <c r="BX188" s="57">
        <f>+BX155+BX149+BX144+BX141+BX138+BX135+BX131+BX128+BX124+BX121+BX118+BX115+BX111+BX108+BX105+BX102+BX99+BX95+BX92+BX88+BX83+BX80+BX76+BX73+BX70+BX67+BX64+BX61+BX58+BX55+BX52+BX49+BX45+BX42+BX38+BX34+BX32+BX28+BX25+BX20+BX17+BX14+BX11+BX8+BX6+BX158+BX161+BX164+BX167+BX170+BX173+BX152+BX176+BX179+BX182</f>
        <v>31758133276038</v>
      </c>
      <c r="BY188" s="27">
        <f t="shared" ref="BY188" si="112">+BX188/BW188</f>
        <v>0.94395312396166675</v>
      </c>
      <c r="BZ188" s="60">
        <f>+BZ155+BZ149+BZ144+BZ141+BZ138+BZ135+BZ131+BZ128+BZ124+BZ121+BZ118+BZ115+BZ111+BZ108+BZ105+BZ102+BZ99+BZ95+BZ92+BZ88+BZ83+BZ80+BZ76+BZ73+BZ70+BZ67+BZ64+BZ61+BZ58+BZ55+BZ52+BZ49+BZ45+BZ42+BZ38+BZ34+BZ32+BZ28+BZ25+BZ20+BZ17+BZ14+BZ11+BZ8+BZ6+BZ158+BZ161+BZ164+BZ167+BZ170+BZ173+BZ152+BZ176+BZ179+BZ182+BZ185</f>
        <v>28823732475487</v>
      </c>
      <c r="CA188" s="59">
        <f>+BZ188/BW188</f>
        <v>0.85673336269422184</v>
      </c>
    </row>
    <row r="189" spans="1:79" x14ac:dyDescent="0.25">
      <c r="A189" s="61" t="s">
        <v>87</v>
      </c>
      <c r="B189" s="62">
        <f>+B6+B8+B11+B14+B17+B20+B25+B32+B28+B34+B38+B42+B45+B49+B52+B55+B58+B61+B64+B67+B70+B158+B164+B161+B170+B173+B167</f>
        <v>6256078316000</v>
      </c>
      <c r="C189" s="62">
        <f>+C6+C8+C11+C14+C17+C20+C25+C32+C28+C34+C38+C42+C45+C49+C52+C55+C58+C61+C64+C67+C70+C158+C164+C161+C170+C173+C167</f>
        <v>6124258626863</v>
      </c>
      <c r="D189" s="62">
        <f>+D6+D8+D11+D14+D17+D20+D25+D32+D28+D34+D38+D42+D45+D49+D52+D55+D58+D61+D64+D67+D70+D158+D164+D161+D170+D173+D167</f>
        <v>5612045998394.9004</v>
      </c>
      <c r="E189" s="63">
        <f t="shared" si="96"/>
        <v>0.91636332498739237</v>
      </c>
      <c r="F189" s="62">
        <f>+F6+F8+F11+F14+F17+F20+F25+F32+F28+F34+F38+F42+F45+F49+F52+F55+F58+F61+F64+F67+F70+F158+F164+F161+F170+F173+F167</f>
        <v>5062960485599.8594</v>
      </c>
      <c r="G189" s="64">
        <f t="shared" si="97"/>
        <v>0.82670585846784128</v>
      </c>
      <c r="H189" s="62">
        <f>+H6+H8+H11+H14+H17+H20+H25+H32+H28+H34+H38+H42+H45+H49+H52+H55+H58+H61+H64+H67+H70+H158+H164+H161+H170+H173+H167</f>
        <v>7962850809000</v>
      </c>
      <c r="I189" s="62">
        <f>+I6+I8+I11+I14+I17+I20+I25+I32+I28+I34+I38+I42+I45+I49+I52+I55+I58+I61+I64+I67+I70+I158+I164+I161+I170+I173+I167</f>
        <v>7374533964305</v>
      </c>
      <c r="J189" s="62">
        <f>+J6+J8+J11+J14+J17+J20+J25+J32+J28+J34+J38+J42+J45+J49+J52+J55+J58+J61+J64+J67+J70+J158+J164+J161+J170+J173+J167</f>
        <v>6707949898945.8105</v>
      </c>
      <c r="K189" s="63">
        <f t="shared" si="98"/>
        <v>0.90961000809194725</v>
      </c>
      <c r="L189" s="62">
        <f>+L6+L8+L11+L14+L17+L20+L25+L32+L28+L34+L38+L42+L45+L49+L52+L55+L58+L61+L64+L67+L70+L158+L164+L161+L170+L173+L167</f>
        <v>5465479764358.2207</v>
      </c>
      <c r="M189" s="64">
        <f t="shared" si="99"/>
        <v>0.74112883482709746</v>
      </c>
      <c r="N189" s="62">
        <f>+N6+N8+N11+N14+N17+N20+N25+N32+N28+N34+N38+N42+N45+N49+N52+N55+N58+N61+N64+N67+N70+N158+N164+N161+N170+N173+N167</f>
        <v>7962763965000</v>
      </c>
      <c r="O189" s="62">
        <f>+O6+O8+O11+O14+O17+O20+O25+O32+O28+O34+O38+O42+O45+O49+O52+O55+O58+O61+O64+O67+O70+O158+O164+O161+O170+O173+O167</f>
        <v>7591629338724</v>
      </c>
      <c r="P189" s="62">
        <f>+P6+P8+P11+P14+P17+P20+P25+P32+P28+P34+P38+P42+P45+P49+P52+P55+P58+P61+P64+P67+P70+P158+P164+P161+P170+P173+P167</f>
        <v>6740432293164.1602</v>
      </c>
      <c r="Q189" s="63">
        <f t="shared" si="100"/>
        <v>0.88787689604154085</v>
      </c>
      <c r="R189" s="62">
        <f>+R6+R8+R11+R14+R17+R20+R25+R32+R28+R34+R38+R42+R45+R49+R52+R55+R58+R61+R64+R67+R70+R158+R164+R161+R170+R173+R167</f>
        <v>6028386073376.7295</v>
      </c>
      <c r="S189" s="64">
        <f t="shared" si="101"/>
        <v>0.7940832994343715</v>
      </c>
      <c r="T189" s="62">
        <f>+T6+T8+T11+T14+T17+T20+T25+T32+T28+T34+T38+T42+T45+T49+T52+T55+T58+T61+T64+T67+T70+T158+T164+T161+T170+T173+T167</f>
        <v>11541525491000</v>
      </c>
      <c r="U189" s="62">
        <f>+U6+U8+U11+U14+U17+U20+U25+U32+U28+U34+U38+U42+U45+U49+U52+U55+U58+U61+U64+U67+U70+U158+U164+U161+U170+U173+U167</f>
        <v>10228483961157</v>
      </c>
      <c r="V189" s="62">
        <f>+V6+V8+V11+V14+V17+V20+V25+V32+V28+V34+V38+V42+V45+V49+V52+V55+V58+V61+V64+V67+V70+V158+V164+V161+V170+V173+V167</f>
        <v>8823084377473.9395</v>
      </c>
      <c r="W189" s="63">
        <f t="shared" si="102"/>
        <v>0.86259942440931514</v>
      </c>
      <c r="X189" s="62">
        <f>+X6+X8+X11+X14+X17+X20+X25+X32+X28+X34+X38+X42+X45+X49+X52+X55+X58+X61+X64+X67+X70+X158+X164+X161+X170+X173+X167</f>
        <v>7906238148931.7598</v>
      </c>
      <c r="Y189" s="64">
        <f t="shared" si="103"/>
        <v>0.77296285343516746</v>
      </c>
      <c r="Z189" s="62">
        <f>+Z6+Z8+Z11+Z14+Z17+Z20+Z25+Z32+Z28+Z34+Z38+Z42+Z45+Z49+Z52+Z55+Z58+Z61+Z64+Z67+Z70+Z158+Z164+Z161+Z170+Z173+Z167</f>
        <v>10091956875000</v>
      </c>
      <c r="AA189" s="62">
        <f>+AA6+AA8+AA11+AA14+AA17+AA20+AA25+AA32+AA28+AA34+AA38+AA42+AA45+AA49+AA52+AA55+AA58+AA61+AA64+AA67+AA70+AA158+AA164+AA161+AA170+AA173+AA167</f>
        <v>8555127682843</v>
      </c>
      <c r="AB189" s="62">
        <f>+AB6+AB8+AB11+AB14+AB17+AB20+AB25+AB32+AB28+AB34+AB38+AB42+AB45+AB49+AB52+AB55+AB58+AB61+AB64+AB67+AB70+AB158+AB164+AB161+AB170+AB173+AB167</f>
        <v>8055856822882</v>
      </c>
      <c r="AC189" s="63">
        <f>+AB189/AA189</f>
        <v>0.94164074710862944</v>
      </c>
      <c r="AD189" s="62">
        <f>+AD6+AD8+AD11+AD14+AD17+AD20+AD25+AD32+AD28+AD34+AD38+AD42+AD45+AD49+AD52+AD55+AD58+AD61+AD64+AD67+AD70+AD158+AD164+AD161+AD170+AD173+AD167</f>
        <v>7237134729444.6299</v>
      </c>
      <c r="AE189" s="64">
        <f>+AD189/AA189</f>
        <v>0.84594117092588139</v>
      </c>
      <c r="AF189" s="62">
        <f>+AF6+AF8+AF11+AF14+AF17+AF20+AF25+AF32+AF28+AF34+AF38+AF42+AF45+AF49+AF52+AF55+AF58+AF61+AF64+AF67+AF70+AF158+AF164+AF161+AF170+AF173+AF167</f>
        <v>11992756278000</v>
      </c>
      <c r="AG189" s="62">
        <f>+AG6+AG8+AG11+AG14+AG17+AG20+AG25+AG32+AG28+AG34+AG38+AG42+AG45+AG49+AG52+AG55+AG58+AG61+AG64+AG67+AG70+AG158+AG164+AG161+AG170+AG173+AG167</f>
        <v>10744763909515</v>
      </c>
      <c r="AH189" s="62">
        <f>+AH6+AH8+AH11+AH14+AH17+AH20+AH25+AH32+AH28+AH34+AH38+AH42+AH45+AH49+AH52+AH55+AH58+AH61+AH64+AH67+AH70+AH158+AH164+AH161+AH170+AH173+AH167</f>
        <v>10201161696546</v>
      </c>
      <c r="AI189" s="63">
        <f t="shared" ref="AI189:AI192" si="113">+AH189/AG189</f>
        <v>0.94940770988112499</v>
      </c>
      <c r="AJ189" s="62">
        <f>+AJ6+AJ8+AJ11+AJ14+AJ17+AJ20+AJ25+AJ32+AJ28+AJ34+AJ38+AJ42+AJ45+AJ49+AJ52+AJ55+AJ58+AJ61+AJ64+AJ67+AJ70+AJ158+AJ164+AJ161+AJ170+AJ173+AJ167</f>
        <v>9074150693915.9102</v>
      </c>
      <c r="AK189" s="64">
        <f>+AJ189/AG189</f>
        <v>0.84451838777772659</v>
      </c>
      <c r="AL189" s="62">
        <f>+AL6+AL8+AL11+AL14+AL17+AL20+AL25+AL32+AL28+AL34+AL38+AL42+AL45+AL49+AL52+AL55+AL58+AL61+AL64+AL67+AL70+AL158+AL164+AL161+AL170+AL173+AL167</f>
        <v>12693804724000</v>
      </c>
      <c r="AM189" s="62">
        <f>+AM6+AM8+AM11+AM14+AM17+AM20+AM25+AM32+AM28+AM34+AM38+AM42+AM45+AM49+AM52+AM55+AM58+AM61+AM64+AM67+AM70+AM158+AM164+AM161+AM170+AM173+AM167</f>
        <v>12484876139209</v>
      </c>
      <c r="AN189" s="62">
        <f>+AN6+AN8+AN11+AN14+AN17+AN20+AN25+AN32+AN28+AN34+AN38+AN42+AN45+AN49+AN52+AN55+AN58+AN61+AN64+AN67+AN70+AN158+AN164+AN161+AN170+AN173+AN167</f>
        <v>11524051732677</v>
      </c>
      <c r="AO189" s="63">
        <f t="shared" si="107"/>
        <v>0.92304093402140275</v>
      </c>
      <c r="AP189" s="62">
        <f>+AP6+AP8+AP11+AP14+AP17+AP20+AP25+AP32+AP28+AP34+AP38+AP42+AP45+AP49+AP52+AP55+AP58+AP61+AP64+AP67+AP70+AP158+AP164+AP161+AP170+AP173+AP167</f>
        <v>10496704689240</v>
      </c>
      <c r="AQ189" s="64">
        <f t="shared" si="108"/>
        <v>0.84075361038423857</v>
      </c>
      <c r="AR189" s="62">
        <f>+AR6+AR8+AR11+AR14+AR17+AR20+AR25+AR32+AR28+AR34+AR38+AR42+AR45+AR49+AR52+AR55+AR58+AR61+AR64+AR67+AR70+AR158+AR164+AR161+AR170+AR173+AR167</f>
        <v>15297910049000</v>
      </c>
      <c r="AS189" s="62">
        <f>+AS6+AS8+AS11+AS14+AS17+AS20+AS25+AS32+AS28+AS34+AS38+AS42+AS45+AS49+AS52+AS55+AS58+AS61+AS64+AS67+AS70+AS158+AS164+AS161+AS170+AS173+AS167</f>
        <v>13403679550116</v>
      </c>
      <c r="AT189" s="62">
        <f>+AT6+AT8+AT11+AT14+AT17+AT20+AT25+AT32+AT28+AT34+AT38+AT42+AT45+AT49+AT52+AT55+AT58+AT61+AT64+AT67+AT70+AT158+AT164+AT161+AT170+AT173+AT167</f>
        <v>12293356352833</v>
      </c>
      <c r="AU189" s="63">
        <f t="shared" si="109"/>
        <v>0.91716280644195269</v>
      </c>
      <c r="AV189" s="62">
        <f>+AV6+AV8+AV11+AV14+AV17+AV20+AV25+AV32+AV28+AV34+AV38+AV42+AV45+AV49+AV52+AV55+AV58+AV61+AV64+AV67+AV70+AV158+AV164+AV161+AV170+AV173+AV167</f>
        <v>11062036521010</v>
      </c>
      <c r="AW189" s="64">
        <f t="shared" si="110"/>
        <v>0.82529849207818951</v>
      </c>
      <c r="AX189" s="62">
        <f>+AX6+AX8+AX11+AX14+AX17+AX20+AX25+AX32+AX28+AX34+AX38+AX42+AX45+AX49+AX52+AX55+AX58+AX61+AX64+AX67+AX70+AX158+AX164+AX161+AX170+AX173+AX167</f>
        <v>13205655032000</v>
      </c>
      <c r="AY189" s="62">
        <f>+AY6+AY8+AY11+AY14+AY17+AY20+AY25+AY32+AY28+AY34+AY38+AY42+AY45+AY49+AY52+AY55+AY58+AY61+AY64+AY67+AY70+AY158+AY164+AY161+AY170+AY173+AY167</f>
        <v>13334587050728</v>
      </c>
      <c r="AZ189" s="62">
        <f>+AZ6+AZ8+AZ11+AZ14+AZ17+AZ20+AZ25+AZ32+AZ28+AZ34+AZ38+AZ42+AZ45+AZ49+AZ52+AZ55+AZ58+AZ61+AZ64+AZ67+AZ70+AZ158+AZ164+AZ161+AZ170+AZ173+AZ167</f>
        <v>12579227509453</v>
      </c>
      <c r="BA189" s="63">
        <f>+AZ189/AY189</f>
        <v>0.94335336082014165</v>
      </c>
      <c r="BB189" s="62">
        <f>+BB6+BB8+BB11+BB14+BB17+BB20+BB25+BB32+BB28+BB34+BB38+BB42+BB45+BB49+BB52+BB55+BB58+BB61+BB64+BB67+BB70+BB158+BB164+BB161+BB170+BB173+BB167</f>
        <v>11507205978366</v>
      </c>
      <c r="BC189" s="64">
        <f>+BB189/AY189</f>
        <v>0.86295930534554988</v>
      </c>
      <c r="BD189" s="62">
        <f>+BD6+BD8+BD11+BD14+BD17+BD20+BD25+BD32+BD28+BD34+BD38+BD42+BD45+BD49+BD52+BD55+BD58+BD61+BD64+BD67+BD70+BD158+BD164+BD161+BD170+BD173+BD167</f>
        <v>14931884379000</v>
      </c>
      <c r="BE189" s="62">
        <f>+BE6+BE8+BE11+BE14+BE17+BE20+BE25+BE32+BE28+BE34+BE38+BE42+BE45+BE49+BE52+BE55+BE58+BE61+BE64+BE67+BE70+BE158+BE164+BE161+BE170+BE173+BE167</f>
        <v>16245386341391</v>
      </c>
      <c r="BF189" s="62">
        <f>+BF6+BF8+BF11+BF14+BF17+BF20+BF25+BF32+BF28+BF34+BF38+BF42+BF45+BF49+BF52+BF55+BF58+BF61+BF64+BF67+BF70+BF158+BF164+BF161+BF170+BF173+BF167</f>
        <v>15388373588874</v>
      </c>
      <c r="BG189" s="63">
        <f>+BF189/BE189</f>
        <v>0.94724577584631209</v>
      </c>
      <c r="BH189" s="62">
        <f>+BH6+BH8+BH11+BH14+BH17+BH20+BH25+BH32+BH28+BH34+BH38+BH42+BH45+BH49+BH52+BH55+BH58+BH61+BH64+BH67+BH70+BH158+BH164+BH161+BH170+BH173+BH167</f>
        <v>13758299544322</v>
      </c>
      <c r="BI189" s="64">
        <f>+BH189/BE189</f>
        <v>0.84690503846422871</v>
      </c>
      <c r="BJ189" s="62">
        <f>+BJ6+BJ8+BJ11+BJ14+BJ17+BJ20+BJ25+BJ32+BJ28+BJ34+BJ38+BJ42+BJ45+BJ49+BJ52+BJ55+BJ58+BJ61+BJ64+BJ67+BJ70+BJ158+BJ164+BJ161+BJ170+BJ173+BJ167</f>
        <v>18806662649000</v>
      </c>
      <c r="BK189" s="62">
        <f>+BK6+BK8+BK11+BK14+BK17+BK20+BK25+BK32+BK28+BK34+BK38+BK42+BK45+BK49+BK52+BK55+BK58+BK61+BK64+BK67+BK70+BK158+BK164+BK161+BK170+BK173+BK167</f>
        <v>19198848251449</v>
      </c>
      <c r="BL189" s="62">
        <f>+BL6+BL8+BL11+BL14+BL17+BL20+BL25+BL32+BL28+BL34+BL38+BL42+BL45+BL49+BL52+BL55+BL58+BL61+BL64+BL67+BL70+BL158+BL164+BL161+BL170+BL173+BL167</f>
        <v>18546771380786</v>
      </c>
      <c r="BM189" s="63">
        <f>+BL189/BK189</f>
        <v>0.96603562556864386</v>
      </c>
      <c r="BN189" s="62">
        <f>+BN6+BN8+BN11+BN14+BN17+BN20+BN25+BN32+BN28+BN34+BN38+BN42+BN45+BN49+BN52+BN55+BN58+BN61+BN64+BN67+BN70+BN158+BN164+BN161+BN170+BN173+BN167</f>
        <v>17053351397026</v>
      </c>
      <c r="BO189" s="64">
        <f>+BN189/BK189</f>
        <v>0.88824866854911089</v>
      </c>
      <c r="BP189" s="62">
        <f>+BP6+BP8+BP11+BP14+BP17+BP20+BP25+BP32+BP28+BP34+BP38+BP42+BP45+BP49+BP52+BP55+BP58+BP61+BP64+BP67+BP70+BP158+BP164+BP161+BP170+BP173+BP167</f>
        <v>20940507093000</v>
      </c>
      <c r="BQ189" s="62">
        <f>+BQ6+BQ8+BQ11+BQ14+BQ17+BQ20+BQ25+BQ32+BQ28+BQ34+BQ38+BQ42+BQ45+BQ49+BQ52+BQ55+BQ58+BQ61+BQ64+BQ67+BQ70+BQ158+BQ164+BQ161+BQ170+BQ173+BQ167</f>
        <v>20630602673936</v>
      </c>
      <c r="BR189" s="62">
        <f>+BR6+BR8+BR11+BR14+BR17+BR20+BR25+BR32+BR28+BR34+BR38+BR42+BR45+BR49+BR52+BR55+BR58+BR61+BR64+BR67+BR70+BR158+BR164+BR161+BR170+BR173+BR167</f>
        <v>20357789934580</v>
      </c>
      <c r="BS189" s="63">
        <f>+BR189/BQ189</f>
        <v>0.98677630781476577</v>
      </c>
      <c r="BT189" s="62">
        <f>+BT6+BT8+BT11+BT14+BT17+BT20+BT25+BT32+BT28+BT34+BT38+BT42+BT45+BT49+BT52+BT55+BT58+BT61+BT64+BT67+BT70+BT158+BT164+BT161+BT170+BT173+BT167</f>
        <v>18953736580316</v>
      </c>
      <c r="BU189" s="64">
        <f>+BT189/BQ189</f>
        <v>0.9187194809515431</v>
      </c>
      <c r="BV189" s="62">
        <f t="shared" ref="BV189:BX189" si="114">+BV6+BV8+BV11+BV14+BV17+BV20+BV25+BV32+BV28+BV34+BV38+BV42+BV45+BV49+BV52+BV55+BV58+BV61+BV64+BV67+BV70+BV158+BV164+BV161+BV170+BV173+BV167</f>
        <v>22853908585000</v>
      </c>
      <c r="BW189" s="62">
        <f t="shared" si="114"/>
        <v>22998778939954</v>
      </c>
      <c r="BX189" s="62">
        <f t="shared" si="114"/>
        <v>22096265242225</v>
      </c>
      <c r="BY189" s="63">
        <f>+BX189/BW189</f>
        <v>0.96075819068110901</v>
      </c>
      <c r="BZ189" s="65">
        <f>+BZ6+BZ8+BZ11+BZ14+BZ17+BZ20+BZ25+BZ32+BZ28+BZ34+BZ38+BZ42+BZ45+BZ49+BZ52+BZ55+BZ58+BZ61+BZ64+BZ67+BZ70+BZ158+BZ164+BZ161+BZ170+BZ173+BZ167</f>
        <v>20763323890593</v>
      </c>
      <c r="CA189" s="64">
        <f>+BZ189/BW189</f>
        <v>0.90280114195638805</v>
      </c>
    </row>
    <row r="190" spans="1:79" ht="14.25" customHeight="1" x14ac:dyDescent="0.25">
      <c r="A190" s="66" t="s">
        <v>88</v>
      </c>
      <c r="B190" s="22">
        <f>+B73+B76+B80+B83+B88+B92+B95+B99+B102+B105+B108+B111+B115+B118+B121+B124+B128+B131+B135+B138+B141+B152+B155+B176+B179+B182+B185</f>
        <v>4940899099000</v>
      </c>
      <c r="C190" s="20">
        <f>+C73+C76+C80+C83+C88+C92+C95+C99+C102+C105+C108+C111+C115+C118+C121+C124+C128+C131+C135+C138+C141+C152+C155+C176+C179+C182+C185</f>
        <v>4774644377494</v>
      </c>
      <c r="D190" s="20">
        <f>+D73+D76+D80+D83+D88+D92+D95+D99+D102+D105+D108+D111+D115+D118+D121+D124+D128+D131+D135+D138+D141+D152+D155+D176+D179+D182+D185</f>
        <v>3973989356692</v>
      </c>
      <c r="E190" s="67">
        <f t="shared" si="96"/>
        <v>0.83231106706585167</v>
      </c>
      <c r="F190" s="20">
        <f>+F73+F76+F80+F83+F88+F92+F95+F99+F102+F105+F108+F111+F115+F118+F121+F124+F128+F131+F135+F138+F141+F152+F155+F176+F179+F182+F185</f>
        <v>3051214791218</v>
      </c>
      <c r="G190" s="23">
        <f t="shared" si="97"/>
        <v>0.63904545553179981</v>
      </c>
      <c r="H190" s="22">
        <f>+H73+H76+H80+H83+H88+H92+H95+H99+H102+H105+H108+H111+H115+H118+H121+H124+H128+H131+H135+H138+H141+H152+H155+H176+H179+H182+H185</f>
        <v>5343125459000</v>
      </c>
      <c r="I190" s="20">
        <f>+I73+I76+I80+I83+I88+I92+I95+I99+I102+I105+I108+I111+I115+I118+I121+I124+I128+I131+I135+I138+I141+I152+I155+I176+I179+I182+I185</f>
        <v>4970742662871</v>
      </c>
      <c r="J190" s="20">
        <f>+J73+J76+J80+J83+J88+J92+J95+J99+J102+J105+J108+J111+J115+J118+J121+J124+J128+J131+J135+J138+J141+J152+J155+J176+J179+J182+J185</f>
        <v>3954243007556</v>
      </c>
      <c r="K190" s="67">
        <f t="shared" si="98"/>
        <v>0.79550346411860107</v>
      </c>
      <c r="L190" s="20">
        <f>+L73+L76+L80+L83+L88+L92+L95+L99+L102+L105+L108+L111+L115+L118+L121+L124+L128+L131+L135+L138+L141+L152+L155+L176+L179+L182+L185</f>
        <v>2790389950458.9297</v>
      </c>
      <c r="M190" s="23">
        <f t="shared" si="99"/>
        <v>0.56136278614899315</v>
      </c>
      <c r="N190" s="22">
        <f>+N73+N76+N80+N83+N88+N92+N95+N99+N102+N105+N108+N111+N115+N118+N121+N124+N128+N131+N135+N138+N141+N152+N155+N176+N179+N182+N185</f>
        <v>6404776997000</v>
      </c>
      <c r="O190" s="20">
        <f>+O73+O76+O80+O83+O88+O92+O95+O99+O102+O105+O108+O111+O115+O118+O121+O124+O128+O131+O135+O138+O141+O152+O155+O176+O179+O182+O185</f>
        <v>6018314280666</v>
      </c>
      <c r="P190" s="20">
        <f>+P73+P76+P80+P83+P88+P92+P95+P99+P102+P105+P108+P111+P115+P118+P121+P124+P128+P131+P135+P138+P141+P152+P155+P176+P179+P182+P185</f>
        <v>4888113287098</v>
      </c>
      <c r="Q190" s="67">
        <f t="shared" si="100"/>
        <v>0.8122063852333532</v>
      </c>
      <c r="R190" s="20">
        <f>+R73+R76+R80+R83+R88+R92+R95+R99+R102+R105+R108+R111+R115+R118+R121+R124+R128+R131+R135+R138+R141+R152+R155+R176+R179+R182+R185</f>
        <v>3371826975131</v>
      </c>
      <c r="S190" s="23">
        <f t="shared" si="101"/>
        <v>0.56026103288807749</v>
      </c>
      <c r="T190" s="22">
        <f>+T73+T76+T80+T83+T88+T92+T95+T99+T102+T105+T108+T111+T115+T118+T121+T124+T128+T131+T135+T138+T141+T152+T155+T176+T179+T182+T185</f>
        <v>5394551131000</v>
      </c>
      <c r="U190" s="20">
        <f>+U73+U76+U80+U83+U88+U92+U95+U99+U102+U105+U108+U111+U115+U118+U121+U124+U128+U131+U135+U138+U141+U152+U155+U176+U179+U182+U185</f>
        <v>5394776461683</v>
      </c>
      <c r="V190" s="20">
        <f>+V73+V76+V80+V83+V88+V92+V95+V99+V102+V105+V108+V111+V115+V118+V121+V124+V128+V131+V135+V138+V141+V152+V155+V176+V179+V182+V185</f>
        <v>4535613957787.8799</v>
      </c>
      <c r="W190" s="67">
        <f t="shared" si="102"/>
        <v>0.84074177864506205</v>
      </c>
      <c r="X190" s="20">
        <f>+X73+X76+X80+X83+X88+X92+X95+X99+X102+X105+X108+X111+X115+X118+X121+X124+X128+X131+X135+X138+X141+X152+X155+X176+X179+X182+X185</f>
        <v>3534053302449</v>
      </c>
      <c r="Y190" s="23">
        <f t="shared" si="103"/>
        <v>0.65508799624043867</v>
      </c>
      <c r="Z190" s="22">
        <f>+Z73+Z76+Z80+Z83+Z88+Z92+Z95+Z99+Z102+Z105+Z108+Z111+Z115+Z118+Z121+Z124+Z128+Z131+Z135+Z138+Z141+Z152+Z155+Z176+Z179+Z182+Z185</f>
        <v>6193558113000</v>
      </c>
      <c r="AA190" s="20">
        <f>+AA73+AA76+AA80+AA83+AA88+AA92+AA95+AA99+AA102+AA105+AA108+AA111+AA115+AA118+AA121+AA124+AA128+AA131+AA135+AA138+AA141+AA152+AA155+AA176+AA179+AA182+AA185</f>
        <v>5897989887917</v>
      </c>
      <c r="AB190" s="20">
        <f>+AB73+AB76+AB80+AB83+AB88+AB92+AB95+AB99+AB102+AB105+AB108+AB111+AB115+AB118+AB121+AB124+AB128+AB131+AB135+AB138+AB141+AB152+AB155+AB176+AB179+AB182+AB185</f>
        <v>4930023865401</v>
      </c>
      <c r="AC190" s="67">
        <f t="shared" si="104"/>
        <v>0.83588204779749842</v>
      </c>
      <c r="AD190" s="20">
        <f>+AD73+AD76+AD80+AD83+AD88+AD92+AD95+AD99+AD102+AD105+AD108+AD111+AD115+AD118+AD121+AD124+AD128+AD131+AD135+AD138+AD141+AD152+AD155+AD176+AD179+AD182+AD185</f>
        <v>4006276890417</v>
      </c>
      <c r="AE190" s="23">
        <f t="shared" si="105"/>
        <v>0.67926140372409172</v>
      </c>
      <c r="AF190" s="22">
        <f>+AF73+AF76+AF80+AF83+AF88+AF92+AF95+AF99+AF102+AF105+AF108+AF111+AF115+AF118+AF121+AF124+AF128+AF131+AF135+AF138+AF141+AF152+AF155+AF176+AF179+AF182+AF185</f>
        <v>6405097845000</v>
      </c>
      <c r="AG190" s="20">
        <f>+AG73+AG76+AG80+AG83+AG88+AG92+AG95+AG99+AG102+AG105+AG108+AG111+AG115+AG118+AG121+AG124+AG128+AG131+AG135+AG138+AG141+AG152+AG155+AG176+AG179+AG182+AG185</f>
        <v>5912520592177</v>
      </c>
      <c r="AH190" s="20">
        <f>+AH73+AH76+AH80+AH83+AH88+AH92+AH95+AH99+AH102+AH105+AH108+AH111+AH115+AH118+AH121+AH124+AH128+AH131+AH135+AH138+AH141+AH152+AH155+AH176+AH179+AH182+AH185</f>
        <v>5082338381272</v>
      </c>
      <c r="AI190" s="67">
        <f t="shared" si="113"/>
        <v>0.8595891214309791</v>
      </c>
      <c r="AJ190" s="20">
        <f>+AJ73+AJ76+AJ80+AJ83+AJ88+AJ92+AJ95+AJ99+AJ102+AJ105+AJ108+AJ111+AJ115+AJ118+AJ121+AJ124+AJ128+AJ131+AJ135+AJ138+AJ141+AJ152+AJ155+AJ176+AJ179+AJ182+AJ185</f>
        <v>3774696816572.7002</v>
      </c>
      <c r="AK190" s="23">
        <f t="shared" si="106"/>
        <v>0.63842429937023704</v>
      </c>
      <c r="AL190" s="22">
        <f>+AL73+AL76+AL80+AL83+AL88+AL92+AL95+AL99+AL102+AL105+AL108+AL111+AL115+AL118+AL121+AL124+AL128+AL131+AL135+AL138+AL141+AL152+AL155+AL176+AL179+AL182+AL185</f>
        <v>7762970565000</v>
      </c>
      <c r="AM190" s="20">
        <f>+AM73+AM76+AM80+AM83+AM88+AM92+AM95+AM99+AM102+AM105+AM108+AM111+AM115+AM118+AM121+AM124+AM128+AM131+AM135+AM138+AM141+AM152+AM155+AM176+AM179+AM182+AM185</f>
        <v>7455697425696</v>
      </c>
      <c r="AN190" s="20">
        <f>+AN73+AN76+AN80+AN83+AN88+AN92+AN95+AN99+AN102+AN105+AN108+AN111+AN115+AN118+AN121+AN124+AN128+AN131+AN135+AN138+AN141+AN152+AN155+AN176+AN179+AN182+AN185</f>
        <v>5994966029578</v>
      </c>
      <c r="AO190" s="67">
        <f t="shared" si="107"/>
        <v>0.80407850363084732</v>
      </c>
      <c r="AP190" s="20">
        <f>+AP73+AP76+AP80+AP83+AP88+AP92+AP95+AP99+AP102+AP105+AP108+AP111+AP115+AP118+AP121+AP124+AP128+AP131+AP135+AP138+AP141+AP152+AP155+AP176+AP179+AP182+AP185</f>
        <v>4338613933057</v>
      </c>
      <c r="AQ190" s="23">
        <f t="shared" si="108"/>
        <v>0.58191926057836019</v>
      </c>
      <c r="AR190" s="22">
        <f>+AR73+AR76+AR80+AR83+AR88+AR92+AR95+AR99+AR102+AR105+AR108+AR111+AR115+AR118+AR121+AR124+AR128+AR131+AR135+AR138+AR141+AR152+AR155+AR176+AR179+AR182+AR185</f>
        <v>9842444482000</v>
      </c>
      <c r="AS190" s="20">
        <f>+AS73+AS76+AS80+AS83+AS88+AS92+AS95+AS99+AS102+AS105+AS108+AS111+AS115+AS118+AS121+AS124+AS128+AS131+AS135+AS138+AS141+AS152+AS155+AS176+AS179+AS182+AS185</f>
        <v>8180917192838</v>
      </c>
      <c r="AT190" s="20">
        <f>+AT73+AT76+AT80+AT83+AT88+AT92+AT95+AT99+AT102+AT105+AT108+AT111+AT115+AT118+AT121+AT124+AT128+AT131+AT135+AT138+AT141+AT152+AT155+AT176+AT179+AT182+AT185</f>
        <v>6759173001726</v>
      </c>
      <c r="AU190" s="67">
        <f t="shared" si="109"/>
        <v>0.82621212785814913</v>
      </c>
      <c r="AV190" s="20">
        <f>+AV73+AV76+AV80+AV83+AV88+AV92+AV95+AV99+AV102+AV105+AV108+AV111+AV115+AV118+AV121+AV124+AV128+AV131+AV135+AV138+AV141+AV152+AV155+AV176+AV179+AV182+AV185</f>
        <v>4878763035820</v>
      </c>
      <c r="AW190" s="23">
        <f t="shared" si="110"/>
        <v>0.59635893150111852</v>
      </c>
      <c r="AX190" s="20">
        <f>+AX73+AX76+AX80+AX83+AX88+AX92+AX95+AX99+AX102+AX105+AX108+AX111+AX115+AX118+AX121+AX124+AX128+AX131+AX135+AX138+AX141+AX152+AX155+AX176+AX179+AX182+AX185</f>
        <v>7348140116000</v>
      </c>
      <c r="AY190" s="20">
        <f>+AY73+AY76+AY80+AY83+AY88+AY92+AY95+AY99+AY102+AY105+AY108+AY111+AY115+AY118+AY121+AY124+AY128+AY131+AY135+AY138+AY141+AY152+AY155+AY176+AY179+AY182+AY185</f>
        <v>6801239778551</v>
      </c>
      <c r="AZ190" s="20">
        <f>+AZ73+AZ76+AZ80+AZ83+AZ88+AZ92+AZ95+AZ99+AZ102+AZ105+AZ108+AZ111+AZ115+AZ118+AZ121+AZ124+AZ128+AZ131+AZ135+AZ138+AZ141+AZ152+AZ155+AZ176+AZ179+AZ182+AZ185</f>
        <v>5628107488867</v>
      </c>
      <c r="BA190" s="67">
        <f>+AZ190/AY190</f>
        <v>0.82751199371272055</v>
      </c>
      <c r="BB190" s="20">
        <f>+BB73+BB76+BB80+BB83+BB88+BB92+BB95+BB99+BB102+BB105+BB108+BB111+BB115+BB118+BB121+BB124+BB128+BB131+BB135+BB138+BB141+BB152+BB155+BB176+BB179+BB182+BB185</f>
        <v>4465302074981</v>
      </c>
      <c r="BC190" s="23">
        <f t="shared" ref="BC190:BC192" si="115">+BB190/AY190</f>
        <v>0.65654236879916761</v>
      </c>
      <c r="BD190" s="20">
        <f>+BD73+BD76+BD80+BD83+BD88+BD92+BD95+BD99+BD102+BD105+BD108+BD111+BD115+BD118+BD121+BD124+BD128+BD131+BD135+BD138+BD141+BD152+BD155+BD176+BD179+BD182+BD185</f>
        <v>8519431682000</v>
      </c>
      <c r="BE190" s="20">
        <f>+BE73+BE76+BE80+BE83+BE88+BE92+BE95+BE99+BE102+BE105+BE108+BE111+BE115+BE118+BE121+BE124+BE128+BE131+BE135+BE138+BE141+BE152+BE155+BE176+BE179+BE182+BE185</f>
        <v>7858646754650</v>
      </c>
      <c r="BF190" s="20">
        <f>+BF73+BF76+BF80+BF83+BF88+BF92+BF95+BF99+BF102+BF105+BF108+BF111+BF115+BF118+BF121+BF124+BF128+BF131+BF135+BF138+BF141+BF152+BF155+BF176+BF179+BF182+BF185</f>
        <v>7116263286077</v>
      </c>
      <c r="BG190" s="67">
        <f>+BF190/BE190</f>
        <v>0.90553291275832848</v>
      </c>
      <c r="BH190" s="20">
        <f>+BH73+BH76+BH80+BH83+BH88+BH92+BH95+BH99+BH102+BH105+BH108+BH111+BH115+BH118+BH121+BH124+BH128+BH131+BH135+BH138+BH141+BH152+BH155+BH176+BH179+BH182+BH185</f>
        <v>5250822623200</v>
      </c>
      <c r="BI190" s="23">
        <f t="shared" ref="BI190:BI192" si="116">+BH190/BE190</f>
        <v>0.66815862668633919</v>
      </c>
      <c r="BJ190" s="20">
        <f>+BJ73+BJ76+BJ80+BJ83+BJ88+BJ92+BJ95+BJ99+BJ102+BJ105+BJ108+BJ111+BJ115+BJ118+BJ121+BJ124+BJ128+BJ131+BJ135+BJ138+BJ141+BJ152+BJ155+BJ176+BJ179+BJ182+BJ185</f>
        <v>9166001383000</v>
      </c>
      <c r="BK190" s="20">
        <f>+BK73+BK76+BK80+BK83+BK88+BK92+BK95+BK99+BK102+BK105+BK108+BK111+BK115+BK118+BK121+BK124+BK128+BK131+BK135+BK138+BK141+BK152+BK155+BK176+BK179+BK182+BK185</f>
        <v>9182565814198</v>
      </c>
      <c r="BL190" s="20">
        <f>+BL73+BL76+BL80+BL83+BL88+BL92+BL95+BL99+BL102+BL105+BL108+BL111+BL115+BL118+BL121+BL124+BL128+BL131+BL135+BL138+BL141+BL152+BL155+BL176+BL179+BL182+BL185</f>
        <v>8323197189178</v>
      </c>
      <c r="BM190" s="67">
        <f>+BL190/BK190</f>
        <v>0.90641301762397908</v>
      </c>
      <c r="BN190" s="20">
        <f>+BN73+BN76+BN80+BN83+BN88+BN92+BN95+BN99+BN102+BN105+BN108+BN111+BN115+BN118+BN121+BN124+BN128+BN131+BN135+BN138+BN141+BN152+BN155+BN176+BN179+BN182+BN185</f>
        <v>6277426930386</v>
      </c>
      <c r="BO190" s="23">
        <f t="shared" ref="BO190:BO192" si="117">+BN190/BK190</f>
        <v>0.68362449639945944</v>
      </c>
      <c r="BP190" s="20">
        <f>+BP73+BP76+BP80+BP83+BP88+BP92+BP95+BP99+BP102+BP105+BP108+BP111+BP115+BP118+BP121+BP124+BP128+BP131+BP135+BP138+BP141+BP152+BP155+BP176+BP179+BP182+BP185</f>
        <v>9930155461000</v>
      </c>
      <c r="BQ190" s="20">
        <f>+BQ73+BQ76+BQ80+BQ83+BQ88+BQ92+BQ95+BQ99+BQ102+BQ105+BQ108+BQ111+BQ115+BQ118+BQ121+BQ124+BQ128+BQ131+BQ135+BQ138+BQ141+BQ152+BQ155+BQ176+BQ179+BQ182+BQ185</f>
        <v>10032168707329</v>
      </c>
      <c r="BR190" s="20">
        <f>+BR73+BR76+BR80+BR83+BR88+BR92+BR95+BR99+BR102+BR105+BR108+BR111+BR115+BR118+BR121+BR124+BR128+BR131+BR135+BR138+BR141+BR152+BR155+BR176+BR179+BR182+BR185</f>
        <v>9334937523536</v>
      </c>
      <c r="BS190" s="67">
        <f>+BR190/BQ190</f>
        <v>0.93050045268042214</v>
      </c>
      <c r="BT190" s="20">
        <f>+BT73+BT76+BT80+BT83+BT88+BT92+BT95+BT99+BT102+BT105+BT108+BT111+BT115+BT118+BT121+BT124+BT128+BT131+BT135+BT138+BT141+BT152+BT155+BT176+BT179+BT182+BT185</f>
        <v>6825823626146</v>
      </c>
      <c r="BU190" s="23">
        <f t="shared" ref="BU190:BU192" si="118">+BT190/BQ190</f>
        <v>0.68039362427780892</v>
      </c>
      <c r="BV190" s="20">
        <f t="shared" ref="BV190:BX190" si="119">+BV73+BV76+BV80+BV83+BV88+BV92+BV95+BV99+BV102+BV105+BV108+BV111+BV115+BV118+BV121+BV124+BV128+BV131+BV135+BV138+BV141+BV152+BV155+BV176+BV179+BV182+BV185</f>
        <v>9633368571000</v>
      </c>
      <c r="BW190" s="20">
        <f t="shared" si="119"/>
        <v>9839346133861</v>
      </c>
      <c r="BX190" s="20">
        <f t="shared" si="119"/>
        <v>8885690540949</v>
      </c>
      <c r="BY190" s="67">
        <f>+BX190/BW190</f>
        <v>0.90307734071575119</v>
      </c>
      <c r="BZ190" s="45">
        <f>+BZ73+BZ76+BZ80+BZ83+BZ88+BZ92+BZ95+BZ99+BZ102+BZ105+BZ108+BZ111+BZ115+BZ118+BZ121+BZ124+BZ128+BZ131+BZ135+BZ138+BZ141+BZ152+BZ155+BZ176+BZ179+BZ182+BZ185</f>
        <v>7371102933795</v>
      </c>
      <c r="CA190" s="23">
        <f>+BZ190/BW190</f>
        <v>0.74914560718909773</v>
      </c>
    </row>
    <row r="191" spans="1:79" ht="14.25" customHeight="1" x14ac:dyDescent="0.25">
      <c r="A191" s="68" t="s">
        <v>89</v>
      </c>
      <c r="B191" s="22">
        <f t="shared" ref="B191:BL191" si="120">+B144</f>
        <v>260140485000</v>
      </c>
      <c r="C191" s="20">
        <f t="shared" si="120"/>
        <v>306807447663</v>
      </c>
      <c r="D191" s="20">
        <f t="shared" si="120"/>
        <v>180931257700</v>
      </c>
      <c r="E191" s="67">
        <f t="shared" si="96"/>
        <v>0.58972250862285613</v>
      </c>
      <c r="F191" s="20">
        <f t="shared" ref="F191" si="121">+F144</f>
        <v>156164796000</v>
      </c>
      <c r="G191" s="23">
        <f t="shared" si="97"/>
        <v>0.50899936487699859</v>
      </c>
      <c r="H191" s="22">
        <f t="shared" ref="H191:J191" si="122">+H144</f>
        <v>253483255000</v>
      </c>
      <c r="I191" s="20">
        <f t="shared" si="122"/>
        <v>303781666124</v>
      </c>
      <c r="J191" s="20">
        <f t="shared" si="122"/>
        <v>288732858402</v>
      </c>
      <c r="K191" s="67">
        <f t="shared" si="98"/>
        <v>0.95046176448364972</v>
      </c>
      <c r="L191" s="20">
        <f t="shared" ref="L191" si="123">+L144</f>
        <v>210264514257</v>
      </c>
      <c r="M191" s="23">
        <f t="shared" si="99"/>
        <v>0.69215669576047611</v>
      </c>
      <c r="N191" s="22">
        <f t="shared" ref="N191:P191" si="124">+N144</f>
        <v>259592276000</v>
      </c>
      <c r="O191" s="20">
        <f t="shared" si="124"/>
        <v>240163272298</v>
      </c>
      <c r="P191" s="20">
        <f t="shared" si="124"/>
        <v>210968176565</v>
      </c>
      <c r="Q191" s="67">
        <f t="shared" si="100"/>
        <v>0.87843646760119898</v>
      </c>
      <c r="R191" s="20">
        <f t="shared" ref="R191" si="125">+R144</f>
        <v>190888127882</v>
      </c>
      <c r="S191" s="23">
        <f t="shared" si="101"/>
        <v>0.7948264780683939</v>
      </c>
      <c r="T191" s="22">
        <f t="shared" ref="T191:V191" si="126">+T144</f>
        <v>258821575000</v>
      </c>
      <c r="U191" s="20">
        <f t="shared" si="126"/>
        <v>283815708087</v>
      </c>
      <c r="V191" s="20">
        <f t="shared" si="126"/>
        <v>245647593850</v>
      </c>
      <c r="W191" s="67">
        <f t="shared" si="102"/>
        <v>0.86551796412445192</v>
      </c>
      <c r="X191" s="20">
        <f t="shared" ref="X191" si="127">+X144</f>
        <v>217642219329</v>
      </c>
      <c r="Y191" s="23">
        <f t="shared" si="103"/>
        <v>0.76684345907409968</v>
      </c>
      <c r="Z191" s="22">
        <f t="shared" ref="Z191:AB191" si="128">+Z144</f>
        <v>284922298000</v>
      </c>
      <c r="AA191" s="20">
        <f t="shared" si="128"/>
        <v>328712303605</v>
      </c>
      <c r="AB191" s="20">
        <f t="shared" si="128"/>
        <v>297673654247.14001</v>
      </c>
      <c r="AC191" s="67">
        <f t="shared" si="104"/>
        <v>0.90557503014807184</v>
      </c>
      <c r="AD191" s="20">
        <f t="shared" ref="AD191" si="129">+AD144</f>
        <v>256786913553.73999</v>
      </c>
      <c r="AE191" s="23">
        <f t="shared" si="105"/>
        <v>0.7811904535898061</v>
      </c>
      <c r="AF191" s="22">
        <f t="shared" ref="AF191:AH191" si="130">+AF144</f>
        <v>288103485000</v>
      </c>
      <c r="AG191" s="20">
        <f t="shared" si="130"/>
        <v>313665665096</v>
      </c>
      <c r="AH191" s="20">
        <f t="shared" si="130"/>
        <v>284186739228.82001</v>
      </c>
      <c r="AI191" s="67">
        <f t="shared" si="113"/>
        <v>0.90601800213562511</v>
      </c>
      <c r="AJ191" s="20">
        <f t="shared" ref="AJ191" si="131">+AJ144</f>
        <v>256604134827</v>
      </c>
      <c r="AK191" s="23">
        <f t="shared" si="106"/>
        <v>0.81808168180748808</v>
      </c>
      <c r="AL191" s="22">
        <f t="shared" ref="AL191:AN191" si="132">+AL144</f>
        <v>313171991000</v>
      </c>
      <c r="AM191" s="20">
        <f t="shared" si="132"/>
        <v>323860647194</v>
      </c>
      <c r="AN191" s="20">
        <f t="shared" si="132"/>
        <v>298560540853.59003</v>
      </c>
      <c r="AO191" s="67">
        <f t="shared" si="107"/>
        <v>0.92187965237636726</v>
      </c>
      <c r="AP191" s="20">
        <f t="shared" ref="AP191" si="133">+AP144</f>
        <v>274664406658</v>
      </c>
      <c r="AQ191" s="23">
        <f t="shared" si="108"/>
        <v>0.84809441665034924</v>
      </c>
      <c r="AR191" s="22">
        <f t="shared" ref="AR191:AT191" si="134">+AR144</f>
        <v>332640409000</v>
      </c>
      <c r="AS191" s="20">
        <f t="shared" si="134"/>
        <v>386937527155</v>
      </c>
      <c r="AT191" s="20">
        <f t="shared" si="134"/>
        <v>327771370422.08002</v>
      </c>
      <c r="AU191" s="67">
        <f t="shared" si="109"/>
        <v>0.84709119022921986</v>
      </c>
      <c r="AV191" s="20">
        <f t="shared" ref="AV191" si="135">+AV144</f>
        <v>293269632377</v>
      </c>
      <c r="AW191" s="23">
        <f t="shared" si="110"/>
        <v>0.75792501837001103</v>
      </c>
      <c r="AX191" s="20">
        <f t="shared" ref="AX191" si="136">+AX144</f>
        <v>346079192000</v>
      </c>
      <c r="AY191" s="20">
        <f t="shared" si="120"/>
        <v>389689696542</v>
      </c>
      <c r="AZ191" s="20">
        <f t="shared" si="120"/>
        <v>339634350438</v>
      </c>
      <c r="BA191" s="67">
        <f t="shared" ref="BA191:BA193" si="137">+AZ191/AY191</f>
        <v>0.8715507580821934</v>
      </c>
      <c r="BB191" s="20">
        <f t="shared" ref="BB191" si="138">+BB144</f>
        <v>264241365466</v>
      </c>
      <c r="BC191" s="23">
        <f t="shared" si="115"/>
        <v>0.67808147818842979</v>
      </c>
      <c r="BD191" s="20">
        <f t="shared" ref="BD191" si="139">+BD144</f>
        <v>360865993000</v>
      </c>
      <c r="BE191" s="20">
        <f t="shared" si="120"/>
        <v>397051549825</v>
      </c>
      <c r="BF191" s="20">
        <f t="shared" si="120"/>
        <v>342305262869</v>
      </c>
      <c r="BG191" s="67">
        <f t="shared" ref="BG191:BG193" si="140">+BF191/BE191</f>
        <v>0.86211793662528369</v>
      </c>
      <c r="BH191" s="20">
        <f t="shared" ref="BH191" si="141">+BH144</f>
        <v>317378994615</v>
      </c>
      <c r="BI191" s="23">
        <f t="shared" si="116"/>
        <v>0.79933951839473849</v>
      </c>
      <c r="BJ191" s="20">
        <f t="shared" ref="BJ191" si="142">+BJ144</f>
        <v>357700498000</v>
      </c>
      <c r="BK191" s="20">
        <f t="shared" si="120"/>
        <v>438104131324</v>
      </c>
      <c r="BL191" s="20">
        <f t="shared" si="120"/>
        <v>409324211164</v>
      </c>
      <c r="BM191" s="67">
        <f t="shared" ref="BM191:BM193" si="143">+BL191/BK191</f>
        <v>0.93430803751376679</v>
      </c>
      <c r="BN191" s="20">
        <f t="shared" ref="BN191" si="144">+BN144</f>
        <v>286909040895</v>
      </c>
      <c r="BO191" s="23">
        <f t="shared" si="117"/>
        <v>0.65488777754258698</v>
      </c>
      <c r="BP191" s="20">
        <f t="shared" ref="BP191:BR191" si="145">+BP144</f>
        <v>429390455000</v>
      </c>
      <c r="BQ191" s="20">
        <f t="shared" si="145"/>
        <v>498677507132</v>
      </c>
      <c r="BR191" s="20">
        <f t="shared" si="145"/>
        <v>457524840595</v>
      </c>
      <c r="BS191" s="67">
        <f t="shared" ref="BS191:BS193" si="146">+BR191/BQ191</f>
        <v>0.91747639316303298</v>
      </c>
      <c r="BT191" s="20">
        <f t="shared" ref="BT191" si="147">+BT144</f>
        <v>330822435532</v>
      </c>
      <c r="BU191" s="23">
        <f t="shared" si="118"/>
        <v>0.66339955342006485</v>
      </c>
      <c r="BV191" s="20">
        <f t="shared" ref="BV191:BX191" si="148">+BV144</f>
        <v>483905202000</v>
      </c>
      <c r="BW191" s="20">
        <f t="shared" si="148"/>
        <v>548927257163</v>
      </c>
      <c r="BX191" s="20">
        <f t="shared" si="148"/>
        <v>519883775300</v>
      </c>
      <c r="BY191" s="67">
        <f t="shared" ref="BY191:BY193" si="149">+BX191/BW191</f>
        <v>0.94709047240047006</v>
      </c>
      <c r="BZ191" s="45">
        <f t="shared" ref="BZ191" si="150">+BZ144</f>
        <v>437118860097</v>
      </c>
      <c r="CA191" s="23">
        <f t="shared" ref="CA191:CA192" si="151">+BZ191/BW191</f>
        <v>0.7963147291248478</v>
      </c>
    </row>
    <row r="192" spans="1:79" ht="14.25" customHeight="1" thickBot="1" x14ac:dyDescent="0.3">
      <c r="A192" s="66" t="s">
        <v>90</v>
      </c>
      <c r="B192" s="22">
        <f t="shared" ref="B192:BL192" si="152">+B149</f>
        <v>78973668000</v>
      </c>
      <c r="C192" s="20">
        <f t="shared" si="152"/>
        <v>80989137194</v>
      </c>
      <c r="D192" s="20">
        <f t="shared" si="152"/>
        <v>77094478491</v>
      </c>
      <c r="E192" s="67">
        <f t="shared" si="96"/>
        <v>0.95191134468230221</v>
      </c>
      <c r="F192" s="20">
        <f t="shared" ref="F192" si="153">+F149</f>
        <v>74940225415</v>
      </c>
      <c r="G192" s="23">
        <f t="shared" si="97"/>
        <v>0.92531206049879822</v>
      </c>
      <c r="H192" s="22">
        <f t="shared" ref="H192:J192" si="154">+H149</f>
        <v>101485421000</v>
      </c>
      <c r="I192" s="20">
        <f t="shared" si="154"/>
        <v>98201421000</v>
      </c>
      <c r="J192" s="20">
        <f t="shared" si="154"/>
        <v>92371214618</v>
      </c>
      <c r="K192" s="67">
        <f t="shared" si="98"/>
        <v>0.94063012202236873</v>
      </c>
      <c r="L192" s="20">
        <f t="shared" ref="L192" si="155">+L149</f>
        <v>85147702699</v>
      </c>
      <c r="M192" s="23">
        <f t="shared" si="99"/>
        <v>0.86707200193162171</v>
      </c>
      <c r="N192" s="22">
        <f t="shared" ref="N192:P192" si="156">+N149</f>
        <v>103195695000</v>
      </c>
      <c r="O192" s="20">
        <f t="shared" si="156"/>
        <v>103195695000</v>
      </c>
      <c r="P192" s="20">
        <f t="shared" si="156"/>
        <v>101283166920</v>
      </c>
      <c r="Q192" s="67">
        <f t="shared" si="100"/>
        <v>0.98146697805562533</v>
      </c>
      <c r="R192" s="20">
        <f t="shared" ref="R192" si="157">+R149</f>
        <v>94886092596</v>
      </c>
      <c r="S192" s="23">
        <f t="shared" si="101"/>
        <v>0.91947723784407864</v>
      </c>
      <c r="T192" s="22">
        <f t="shared" ref="T192:V192" si="158">+T149</f>
        <v>107382903000</v>
      </c>
      <c r="U192" s="20">
        <f t="shared" si="158"/>
        <v>107382903000</v>
      </c>
      <c r="V192" s="20">
        <f t="shared" si="158"/>
        <v>104269283736</v>
      </c>
      <c r="W192" s="67">
        <f t="shared" si="102"/>
        <v>0.97100451583060665</v>
      </c>
      <c r="X192" s="20">
        <f t="shared" ref="X192" si="159">+X149</f>
        <v>100834604495</v>
      </c>
      <c r="Y192" s="23">
        <f t="shared" si="103"/>
        <v>0.93901917044466565</v>
      </c>
      <c r="Z192" s="22">
        <f t="shared" ref="Z192:AB192" si="160">+Z149</f>
        <v>116260929000</v>
      </c>
      <c r="AA192" s="20">
        <f t="shared" si="160"/>
        <v>116260929000</v>
      </c>
      <c r="AB192" s="20">
        <f t="shared" si="160"/>
        <v>114148113871</v>
      </c>
      <c r="AC192" s="67">
        <f t="shared" si="104"/>
        <v>0.98182695470289938</v>
      </c>
      <c r="AD192" s="20">
        <f t="shared" ref="AD192" si="161">+AD149</f>
        <v>105845643040</v>
      </c>
      <c r="AE192" s="23">
        <f t="shared" si="105"/>
        <v>0.91041456446645119</v>
      </c>
      <c r="AF192" s="22">
        <f t="shared" ref="AF192:AH192" si="162">+AF149</f>
        <v>134396694000</v>
      </c>
      <c r="AG192" s="20">
        <f t="shared" si="162"/>
        <v>134396694000</v>
      </c>
      <c r="AH192" s="20">
        <f t="shared" si="162"/>
        <v>130725039679</v>
      </c>
      <c r="AI192" s="67">
        <f t="shared" si="113"/>
        <v>0.97268047143332259</v>
      </c>
      <c r="AJ192" s="20">
        <f t="shared" ref="AJ192" si="163">+AJ149</f>
        <v>126354787684</v>
      </c>
      <c r="AK192" s="23">
        <f t="shared" si="106"/>
        <v>0.94016291564433874</v>
      </c>
      <c r="AL192" s="22">
        <f t="shared" ref="AL192:AN192" si="164">+AL149</f>
        <v>149962069000</v>
      </c>
      <c r="AM192" s="20">
        <f t="shared" si="164"/>
        <v>148452566000</v>
      </c>
      <c r="AN192" s="20">
        <f t="shared" si="164"/>
        <v>147622204394</v>
      </c>
      <c r="AO192" s="67">
        <f t="shared" si="107"/>
        <v>0.99440655268969891</v>
      </c>
      <c r="AP192" s="20">
        <f t="shared" ref="AP192" si="165">+AP149</f>
        <v>144042175194</v>
      </c>
      <c r="AQ192" s="23">
        <f t="shared" si="108"/>
        <v>0.97029090890891034</v>
      </c>
      <c r="AR192" s="22">
        <f t="shared" ref="AR192:AT192" si="166">+AR149</f>
        <v>161220846000</v>
      </c>
      <c r="AS192" s="20">
        <f t="shared" si="166"/>
        <v>167416382594</v>
      </c>
      <c r="AT192" s="20">
        <f t="shared" si="166"/>
        <v>165368885148</v>
      </c>
      <c r="AU192" s="67">
        <f t="shared" si="109"/>
        <v>0.98777002934673741</v>
      </c>
      <c r="AV192" s="20">
        <f t="shared" ref="AV192" si="167">+AV149</f>
        <v>162268913307</v>
      </c>
      <c r="AW192" s="23">
        <f t="shared" si="110"/>
        <v>0.96925349116231307</v>
      </c>
      <c r="AX192" s="20">
        <f t="shared" ref="AX192" si="168">+AX149</f>
        <v>168375111000</v>
      </c>
      <c r="AY192" s="20">
        <f t="shared" si="152"/>
        <v>168375111000</v>
      </c>
      <c r="AZ192" s="20">
        <f t="shared" si="152"/>
        <v>167578945137</v>
      </c>
      <c r="BA192" s="67">
        <f t="shared" si="137"/>
        <v>0.9952714753488715</v>
      </c>
      <c r="BB192" s="20">
        <f t="shared" ref="BB192" si="169">+BB149</f>
        <v>165181959208</v>
      </c>
      <c r="BC192" s="23">
        <f t="shared" si="115"/>
        <v>0.98103548812508279</v>
      </c>
      <c r="BD192" s="20">
        <f t="shared" ref="BD192" si="170">+BD149</f>
        <v>168099711000</v>
      </c>
      <c r="BE192" s="20">
        <f t="shared" si="152"/>
        <v>176646420000</v>
      </c>
      <c r="BF192" s="20">
        <f t="shared" si="152"/>
        <v>176009162599</v>
      </c>
      <c r="BG192" s="67">
        <f t="shared" si="140"/>
        <v>0.99639246919920599</v>
      </c>
      <c r="BH192" s="20">
        <f t="shared" ref="BH192" si="171">+BH149</f>
        <v>173176726554</v>
      </c>
      <c r="BI192" s="23">
        <f t="shared" si="116"/>
        <v>0.98035797472714137</v>
      </c>
      <c r="BJ192" s="20">
        <f t="shared" ref="BJ192" si="172">+BJ149</f>
        <v>178884512000</v>
      </c>
      <c r="BK192" s="20">
        <f t="shared" si="152"/>
        <v>196484512000</v>
      </c>
      <c r="BL192" s="20">
        <f t="shared" si="152"/>
        <v>196367437080</v>
      </c>
      <c r="BM192" s="67">
        <f t="shared" si="143"/>
        <v>0.99940415191605536</v>
      </c>
      <c r="BN192" s="20">
        <f t="shared" ref="BN192" si="173">+BN149</f>
        <v>194211523160</v>
      </c>
      <c r="BO192" s="23">
        <f t="shared" si="117"/>
        <v>0.98843171496387461</v>
      </c>
      <c r="BP192" s="20">
        <f t="shared" ref="BP192:BR192" si="174">+BP149</f>
        <v>195251160000</v>
      </c>
      <c r="BQ192" s="20">
        <f t="shared" si="174"/>
        <v>215418975000</v>
      </c>
      <c r="BR192" s="20">
        <f t="shared" si="174"/>
        <v>215277179587</v>
      </c>
      <c r="BS192" s="67">
        <f t="shared" si="146"/>
        <v>0.99934176915937878</v>
      </c>
      <c r="BT192" s="20">
        <f>+BT149</f>
        <v>214160788415</v>
      </c>
      <c r="BU192" s="23">
        <f t="shared" si="118"/>
        <v>0.99415935116672061</v>
      </c>
      <c r="BV192" s="20">
        <f t="shared" ref="BV192:BX192" si="175">+BV149</f>
        <v>235080995000</v>
      </c>
      <c r="BW192" s="20">
        <f t="shared" si="175"/>
        <v>256708646000</v>
      </c>
      <c r="BX192" s="20">
        <f t="shared" si="175"/>
        <v>256293717564</v>
      </c>
      <c r="BY192" s="67">
        <f t="shared" si="149"/>
        <v>0.99838366006573853</v>
      </c>
      <c r="BZ192" s="45">
        <f t="shared" ref="BZ192" si="176">+BZ149</f>
        <v>252186791002</v>
      </c>
      <c r="CA192" s="23">
        <f t="shared" si="151"/>
        <v>0.98238526411767213</v>
      </c>
    </row>
    <row r="193" spans="1:79" s="24" customFormat="1" ht="14.25" customHeight="1" thickBot="1" x14ac:dyDescent="0.3">
      <c r="A193" s="55" t="s">
        <v>69</v>
      </c>
      <c r="B193" s="69">
        <f t="shared" ref="B193:BL193" si="177">+B189+B190+B191+B192</f>
        <v>11536091568000</v>
      </c>
      <c r="C193" s="70">
        <f t="shared" si="177"/>
        <v>11286699589214</v>
      </c>
      <c r="D193" s="70">
        <f t="shared" si="177"/>
        <v>9844061091277.9004</v>
      </c>
      <c r="E193" s="71">
        <f t="shared" si="96"/>
        <v>0.87218243149532038</v>
      </c>
      <c r="F193" s="70">
        <f t="shared" ref="F193" si="178">+F189+F190+F191+F192</f>
        <v>8345280298232.8594</v>
      </c>
      <c r="G193" s="72">
        <f t="shared" si="97"/>
        <v>0.73939066352115257</v>
      </c>
      <c r="H193" s="69">
        <f t="shared" ref="H193:J193" si="179">+H189+H190+H191+H192</f>
        <v>13660944944000</v>
      </c>
      <c r="I193" s="70">
        <f t="shared" si="179"/>
        <v>12747259714300</v>
      </c>
      <c r="J193" s="70">
        <f t="shared" si="179"/>
        <v>11043296979521.811</v>
      </c>
      <c r="K193" s="71">
        <f t="shared" si="98"/>
        <v>0.86632713438272013</v>
      </c>
      <c r="L193" s="70">
        <f t="shared" ref="L193" si="180">+L189+L190+L191+L192</f>
        <v>8551281931773.1504</v>
      </c>
      <c r="M193" s="72">
        <f t="shared" si="99"/>
        <v>0.67083295731240489</v>
      </c>
      <c r="N193" s="69">
        <f t="shared" ref="N193:P193" si="181">+N189+N190+N191+N192</f>
        <v>14730328933000</v>
      </c>
      <c r="O193" s="70">
        <f t="shared" si="181"/>
        <v>13953302586688</v>
      </c>
      <c r="P193" s="70">
        <f t="shared" si="181"/>
        <v>11940796923747.16</v>
      </c>
      <c r="Q193" s="71">
        <f t="shared" si="100"/>
        <v>0.85576850710161989</v>
      </c>
      <c r="R193" s="70">
        <f t="shared" ref="R193" si="182">+R189+R190+R191+R192</f>
        <v>9685987268985.7305</v>
      </c>
      <c r="S193" s="72">
        <f t="shared" si="101"/>
        <v>0.69417166357637394</v>
      </c>
      <c r="T193" s="69">
        <f t="shared" ref="T193:V193" si="183">+T189+T190+T191+T192</f>
        <v>17302281100000</v>
      </c>
      <c r="U193" s="70">
        <f t="shared" si="183"/>
        <v>16014459033927</v>
      </c>
      <c r="V193" s="70">
        <f t="shared" si="183"/>
        <v>13708615212847.82</v>
      </c>
      <c r="W193" s="71">
        <f t="shared" si="102"/>
        <v>0.85601487904185858</v>
      </c>
      <c r="X193" s="70">
        <f t="shared" ref="X193" si="184">+X189+X190+X191+X192</f>
        <v>11758768275204.76</v>
      </c>
      <c r="Y193" s="72">
        <f t="shared" si="103"/>
        <v>0.73425947453445284</v>
      </c>
      <c r="Z193" s="69">
        <f t="shared" ref="Z193:AB193" si="185">+Z189+Z190+Z191+Z192</f>
        <v>16686698215000</v>
      </c>
      <c r="AA193" s="70">
        <f t="shared" si="185"/>
        <v>14898090803365</v>
      </c>
      <c r="AB193" s="70">
        <f t="shared" si="185"/>
        <v>13397702456401.141</v>
      </c>
      <c r="AC193" s="71">
        <f>+AB193/AA193</f>
        <v>0.89928989111645297</v>
      </c>
      <c r="AD193" s="70">
        <f t="shared" ref="AD193" si="186">+AD189+AD190+AD191+AD192</f>
        <v>11606044176455.369</v>
      </c>
      <c r="AE193" s="72">
        <f>+AD193/AA193</f>
        <v>0.77902895945794182</v>
      </c>
      <c r="AF193" s="69">
        <f t="shared" ref="AF193:AH193" si="187">+AF189+AF190+AF191+AF192</f>
        <v>18820354302000</v>
      </c>
      <c r="AG193" s="70">
        <f t="shared" si="187"/>
        <v>17105346860788</v>
      </c>
      <c r="AH193" s="70">
        <f t="shared" si="187"/>
        <v>15698411856725.82</v>
      </c>
      <c r="AI193" s="71">
        <f>+AH193/AG193</f>
        <v>0.91774881763506277</v>
      </c>
      <c r="AJ193" s="70">
        <f t="shared" ref="AJ193" si="188">+AJ189+AJ190+AJ191+AJ192</f>
        <v>13231806432999.609</v>
      </c>
      <c r="AK193" s="72">
        <f>+AJ193/AG193</f>
        <v>0.77354797541884246</v>
      </c>
      <c r="AL193" s="69">
        <f t="shared" ref="AL193:AN193" si="189">+AL189+AL190+AL191+AL192</f>
        <v>20919909349000</v>
      </c>
      <c r="AM193" s="70">
        <f t="shared" si="189"/>
        <v>20412886778099</v>
      </c>
      <c r="AN193" s="70">
        <f t="shared" si="189"/>
        <v>17965200507502.59</v>
      </c>
      <c r="AO193" s="71">
        <f t="shared" si="107"/>
        <v>0.88009112590471361</v>
      </c>
      <c r="AP193" s="70">
        <f t="shared" ref="AP193" si="190">+AP189+AP190+AP191+AP192</f>
        <v>15254025204149</v>
      </c>
      <c r="AQ193" s="72">
        <f t="shared" si="108"/>
        <v>0.74727427678259861</v>
      </c>
      <c r="AR193" s="69">
        <f t="shared" ref="AR193:AT193" si="191">+AR189+AR190+AR191+AR192</f>
        <v>25634215786000</v>
      </c>
      <c r="AS193" s="70">
        <f t="shared" si="191"/>
        <v>22138950652703</v>
      </c>
      <c r="AT193" s="70">
        <f t="shared" si="191"/>
        <v>19545669610129.078</v>
      </c>
      <c r="AU193" s="71">
        <f t="shared" si="109"/>
        <v>0.88286341646200373</v>
      </c>
      <c r="AV193" s="70">
        <f t="shared" ref="AV193" si="192">+AV189+AV190+AV191+AV192</f>
        <v>16396338102514</v>
      </c>
      <c r="AW193" s="72">
        <f t="shared" si="110"/>
        <v>0.74061044535153386</v>
      </c>
      <c r="AX193" s="70">
        <f t="shared" ref="AX193" si="193">+AX189+AX190+AX191+AX192</f>
        <v>21068249451000</v>
      </c>
      <c r="AY193" s="70">
        <f t="shared" si="177"/>
        <v>20693891636821</v>
      </c>
      <c r="AZ193" s="70">
        <f t="shared" si="177"/>
        <v>18714548293895</v>
      </c>
      <c r="BA193" s="71">
        <f t="shared" si="137"/>
        <v>0.90435132368219617</v>
      </c>
      <c r="BB193" s="70">
        <f t="shared" ref="BB193" si="194">+BB189+BB190+BB191+BB192</f>
        <v>16401931378021</v>
      </c>
      <c r="BC193" s="72">
        <f>+BB193/AY193</f>
        <v>0.79259772235574866</v>
      </c>
      <c r="BD193" s="70">
        <f t="shared" ref="BD193" si="195">+BD189+BD190+BD191+BD192</f>
        <v>23980281765000</v>
      </c>
      <c r="BE193" s="70">
        <f t="shared" si="177"/>
        <v>24677731065866</v>
      </c>
      <c r="BF193" s="70">
        <f t="shared" si="177"/>
        <v>23022951300419</v>
      </c>
      <c r="BG193" s="71">
        <f t="shared" si="140"/>
        <v>0.93294441206809831</v>
      </c>
      <c r="BH193" s="70">
        <f t="shared" ref="BH193" si="196">+BH189+BH190+BH191+BH192</f>
        <v>19499677888691</v>
      </c>
      <c r="BI193" s="72">
        <f>+BH193/BE193</f>
        <v>0.79017304454147197</v>
      </c>
      <c r="BJ193" s="70">
        <f t="shared" ref="BJ193" si="197">+BJ189+BJ190+BJ191+BJ192</f>
        <v>28509249042000</v>
      </c>
      <c r="BK193" s="70">
        <f t="shared" si="177"/>
        <v>29016002708971</v>
      </c>
      <c r="BL193" s="70">
        <f t="shared" si="177"/>
        <v>27475660218208</v>
      </c>
      <c r="BM193" s="71">
        <f t="shared" si="143"/>
        <v>0.94691403546475528</v>
      </c>
      <c r="BN193" s="70">
        <f t="shared" ref="BN193" si="198">+BN189+BN190+BN191+BN192</f>
        <v>23811898891467</v>
      </c>
      <c r="BO193" s="72">
        <f>+BN193/BK193</f>
        <v>0.82064711429410553</v>
      </c>
      <c r="BP193" s="70">
        <f t="shared" ref="BP193:BR193" si="199">+BP189+BP190+BP191+BP192</f>
        <v>31495304169000</v>
      </c>
      <c r="BQ193" s="70">
        <f t="shared" si="199"/>
        <v>31376867863397</v>
      </c>
      <c r="BR193" s="70">
        <f t="shared" si="199"/>
        <v>30365529478298</v>
      </c>
      <c r="BS193" s="71">
        <f t="shared" si="146"/>
        <v>0.96776802612988699</v>
      </c>
      <c r="BT193" s="70">
        <f t="shared" ref="BT193" si="200">+BT189+BT190+BT191+BT192</f>
        <v>26324543430409</v>
      </c>
      <c r="BU193" s="72">
        <f>+BT193/BQ193</f>
        <v>0.83897932531112074</v>
      </c>
      <c r="BV193" s="70">
        <f t="shared" ref="BV193:BX193" si="201">+BV189+BV190+BV191+BV192</f>
        <v>33206263353000</v>
      </c>
      <c r="BW193" s="70">
        <f t="shared" si="201"/>
        <v>33643760976978</v>
      </c>
      <c r="BX193" s="70">
        <f t="shared" si="201"/>
        <v>31758133276038</v>
      </c>
      <c r="BY193" s="73">
        <f t="shared" si="149"/>
        <v>0.94395312396166675</v>
      </c>
      <c r="BZ193" s="74">
        <f t="shared" ref="BZ193" si="202">+BZ189+BZ190+BZ191+BZ192</f>
        <v>28823732475487</v>
      </c>
      <c r="CA193" s="72">
        <f>+BZ193/BW193</f>
        <v>0.85673336269422184</v>
      </c>
    </row>
    <row r="194" spans="1:79" s="24" customFormat="1" x14ac:dyDescent="0.25">
      <c r="A194" s="75"/>
      <c r="B194" s="76"/>
      <c r="C194" s="76"/>
      <c r="D194" s="76"/>
      <c r="E194" s="76"/>
      <c r="F194" s="77"/>
      <c r="G194" s="76"/>
      <c r="H194" s="76"/>
      <c r="I194" s="76"/>
      <c r="J194" s="76"/>
      <c r="K194" s="76"/>
      <c r="L194" s="77"/>
      <c r="M194" s="76"/>
      <c r="N194" s="76"/>
      <c r="O194" s="76"/>
      <c r="P194" s="76"/>
      <c r="Q194" s="76"/>
      <c r="R194" s="77"/>
      <c r="S194" s="76"/>
      <c r="T194" s="76"/>
      <c r="U194" s="76"/>
      <c r="V194" s="76"/>
      <c r="W194" s="76"/>
      <c r="X194" s="77"/>
      <c r="Y194" s="76"/>
      <c r="Z194" s="76"/>
      <c r="AA194" s="76"/>
      <c r="AB194" s="76"/>
      <c r="AC194" s="76"/>
      <c r="AD194" s="77"/>
      <c r="AE194" s="76"/>
      <c r="AF194" s="76"/>
      <c r="AG194" s="76"/>
      <c r="AH194" s="76"/>
      <c r="AI194" s="76"/>
      <c r="AJ194" s="77"/>
      <c r="AK194" s="76"/>
      <c r="AL194" s="76"/>
      <c r="AM194" s="76"/>
      <c r="AN194" s="76"/>
      <c r="AO194" s="76"/>
      <c r="AP194" s="77"/>
      <c r="AQ194" s="76"/>
      <c r="AR194" s="76"/>
      <c r="AS194" s="76"/>
      <c r="AT194" s="76"/>
      <c r="AU194" s="76"/>
      <c r="AV194" s="77"/>
      <c r="AW194" s="76"/>
      <c r="AX194" s="44"/>
      <c r="AY194" s="76"/>
      <c r="AZ194" s="76"/>
      <c r="BA194" s="76"/>
      <c r="BB194" s="77"/>
      <c r="BC194" s="76"/>
      <c r="BD194" s="44"/>
      <c r="BE194" s="76"/>
      <c r="BF194" s="76"/>
      <c r="BG194" s="76"/>
      <c r="BH194" s="77"/>
      <c r="BI194" s="76"/>
      <c r="BJ194" s="44"/>
      <c r="BK194" s="76"/>
      <c r="BL194" s="76"/>
      <c r="BM194" s="76"/>
      <c r="BN194" s="77"/>
      <c r="BO194" s="76"/>
      <c r="BP194" s="44"/>
      <c r="BQ194" s="76"/>
      <c r="BR194" s="76"/>
      <c r="BS194" s="76"/>
      <c r="BT194" s="77"/>
      <c r="BU194" s="76"/>
      <c r="BV194" s="44"/>
      <c r="BW194" s="76"/>
      <c r="BX194" s="76"/>
      <c r="BY194" s="76"/>
      <c r="BZ194" s="78"/>
      <c r="CA194" s="76"/>
    </row>
    <row r="195" spans="1:79" s="24" customFormat="1" x14ac:dyDescent="0.25">
      <c r="A195" s="75"/>
      <c r="B195" s="44"/>
      <c r="C195" s="44"/>
      <c r="D195" s="44"/>
      <c r="E195" s="44"/>
      <c r="F195" s="20"/>
      <c r="G195" s="44"/>
      <c r="H195" s="44"/>
      <c r="I195" s="44"/>
      <c r="J195" s="44"/>
      <c r="K195" s="44"/>
      <c r="L195" s="20"/>
      <c r="M195" s="44"/>
      <c r="N195" s="44"/>
      <c r="O195" s="44"/>
      <c r="P195" s="44"/>
      <c r="Q195" s="44"/>
      <c r="R195" s="20"/>
      <c r="S195" s="44"/>
      <c r="T195" s="44"/>
      <c r="U195" s="44"/>
      <c r="V195" s="44"/>
      <c r="W195" s="44"/>
      <c r="X195" s="20"/>
      <c r="Y195" s="44"/>
      <c r="Z195" s="44"/>
      <c r="AA195" s="44"/>
      <c r="AB195" s="44"/>
      <c r="AC195" s="44"/>
      <c r="AD195" s="20"/>
      <c r="AE195" s="44"/>
      <c r="AF195" s="44"/>
      <c r="AG195" s="44"/>
      <c r="AH195" s="44"/>
      <c r="AI195" s="44"/>
      <c r="AJ195" s="20"/>
      <c r="AK195" s="44"/>
      <c r="AL195" s="44"/>
      <c r="AM195" s="44"/>
      <c r="AN195" s="44"/>
      <c r="AO195" s="44"/>
      <c r="AP195" s="20"/>
      <c r="AQ195" s="44"/>
      <c r="AR195" s="44"/>
      <c r="AS195" s="44"/>
      <c r="AT195" s="44"/>
      <c r="AU195" s="44"/>
      <c r="AV195" s="20"/>
      <c r="AW195" s="44"/>
      <c r="AX195" s="44"/>
      <c r="AY195" s="44"/>
      <c r="AZ195" s="44"/>
      <c r="BA195" s="44"/>
      <c r="BB195" s="20"/>
      <c r="BC195" s="44"/>
      <c r="BD195" s="44"/>
      <c r="BE195" s="44"/>
      <c r="BF195" s="44"/>
      <c r="BG195" s="44"/>
      <c r="BH195" s="20"/>
      <c r="BI195" s="44"/>
      <c r="BJ195" s="44"/>
      <c r="BK195" s="44"/>
      <c r="BL195" s="44"/>
      <c r="BM195" s="44"/>
      <c r="BN195" s="20"/>
      <c r="BO195" s="44"/>
      <c r="BP195" s="44"/>
      <c r="BQ195" s="44"/>
      <c r="BR195" s="44"/>
      <c r="BS195" s="44"/>
      <c r="BT195" s="20"/>
      <c r="BU195" s="44"/>
      <c r="BV195" s="44"/>
      <c r="BW195" s="44"/>
      <c r="BX195" s="44"/>
      <c r="BY195" s="44"/>
      <c r="BZ195" s="45"/>
      <c r="CA195" s="44"/>
    </row>
    <row r="196" spans="1:79" ht="24" x14ac:dyDescent="0.4">
      <c r="A196" s="1" t="s">
        <v>0</v>
      </c>
      <c r="B196" s="44"/>
      <c r="C196" s="44"/>
      <c r="D196" s="44"/>
      <c r="E196" s="44"/>
      <c r="F196" s="79"/>
      <c r="G196" s="44"/>
      <c r="H196" s="44"/>
      <c r="I196" s="44"/>
      <c r="J196" s="44"/>
      <c r="K196" s="44"/>
      <c r="L196" s="79"/>
      <c r="M196" s="44"/>
      <c r="N196" s="44"/>
      <c r="O196" s="44"/>
      <c r="P196" s="44"/>
      <c r="Q196" s="44"/>
      <c r="R196" s="79"/>
      <c r="S196" s="44"/>
      <c r="T196" s="44"/>
      <c r="U196" s="44"/>
      <c r="V196" s="44"/>
      <c r="W196" s="44"/>
      <c r="X196" s="79"/>
      <c r="Y196" s="44"/>
      <c r="Z196" s="44"/>
      <c r="AA196" s="44"/>
      <c r="AB196" s="44"/>
      <c r="AC196" s="44"/>
      <c r="AD196" s="79"/>
      <c r="AE196" s="44"/>
      <c r="AF196" s="44"/>
      <c r="AG196" s="44"/>
      <c r="AH196" s="44"/>
      <c r="AI196" s="44"/>
      <c r="AJ196" s="79"/>
      <c r="AK196" s="44"/>
      <c r="AL196" s="44"/>
      <c r="AM196" s="44"/>
      <c r="AN196" s="44"/>
      <c r="AO196" s="44"/>
      <c r="AP196" s="79"/>
      <c r="AQ196" s="44"/>
      <c r="AR196" s="44"/>
      <c r="AS196" s="44"/>
      <c r="AT196" s="44"/>
      <c r="AU196" s="44"/>
      <c r="AV196" s="79"/>
      <c r="AW196" s="44"/>
      <c r="AX196" s="44"/>
      <c r="AY196" s="44"/>
      <c r="AZ196" s="44"/>
      <c r="BA196" s="44"/>
      <c r="BB196" s="79"/>
      <c r="BC196" s="44"/>
      <c r="BD196" s="44"/>
      <c r="BE196" s="44"/>
      <c r="BF196" s="44"/>
      <c r="BG196" s="44"/>
      <c r="BH196" s="79"/>
      <c r="BI196" s="44"/>
      <c r="BJ196" s="44"/>
      <c r="BK196" s="44"/>
      <c r="BL196" s="44"/>
      <c r="BM196" s="44"/>
      <c r="BN196" s="79"/>
      <c r="BO196" s="44"/>
      <c r="BP196" s="44"/>
      <c r="BQ196" s="44"/>
      <c r="BR196" s="44"/>
      <c r="BS196" s="44"/>
      <c r="BT196" s="79"/>
      <c r="BU196" s="44"/>
      <c r="BV196" s="44"/>
      <c r="BW196" s="44"/>
      <c r="BX196" s="44"/>
      <c r="BY196" s="44"/>
      <c r="BZ196" s="80"/>
      <c r="CA196" s="44"/>
    </row>
    <row r="197" spans="1:79" ht="19.5" thickBot="1" x14ac:dyDescent="0.35">
      <c r="A197" s="2" t="s">
        <v>1</v>
      </c>
      <c r="B197" s="44"/>
      <c r="C197" s="44"/>
      <c r="D197" s="44"/>
      <c r="E197" s="44"/>
      <c r="F197" s="3"/>
      <c r="G197" s="44"/>
      <c r="H197" s="44"/>
      <c r="I197" s="44"/>
      <c r="J197" s="44"/>
      <c r="K197" s="44"/>
      <c r="L197" s="3"/>
      <c r="M197" s="44"/>
      <c r="N197" s="44"/>
      <c r="O197" s="44"/>
      <c r="P197" s="44"/>
      <c r="Q197" s="44"/>
      <c r="R197" s="3"/>
      <c r="S197" s="44"/>
      <c r="T197" s="44"/>
      <c r="U197" s="44"/>
      <c r="V197" s="44"/>
      <c r="W197" s="44"/>
      <c r="X197" s="3"/>
      <c r="Y197" s="44"/>
      <c r="Z197" s="44"/>
      <c r="AA197" s="44"/>
      <c r="AB197" s="44"/>
      <c r="AC197" s="44"/>
      <c r="AD197" s="3"/>
      <c r="AE197" s="44"/>
      <c r="AF197" s="44"/>
      <c r="AG197" s="44"/>
      <c r="AH197" s="44"/>
      <c r="AI197" s="44"/>
      <c r="AJ197" s="3"/>
      <c r="AK197" s="44"/>
      <c r="AL197" s="44"/>
      <c r="AM197" s="44"/>
      <c r="AN197" s="44"/>
      <c r="AO197" s="44"/>
      <c r="AP197" s="3"/>
      <c r="AQ197" s="44"/>
      <c r="AR197" s="44"/>
      <c r="AS197" s="44"/>
      <c r="AT197" s="44"/>
      <c r="AU197" s="44"/>
      <c r="AV197" s="3"/>
      <c r="AW197" s="44"/>
      <c r="AX197" s="44"/>
      <c r="AY197" s="44"/>
      <c r="AZ197" s="44"/>
      <c r="BA197" s="44"/>
      <c r="BB197" s="3"/>
      <c r="BC197" s="44"/>
      <c r="BD197" s="44"/>
      <c r="BE197" s="44"/>
      <c r="BF197" s="44"/>
      <c r="BG197" s="44"/>
      <c r="BH197" s="3"/>
      <c r="BI197" s="44"/>
      <c r="BJ197" s="44"/>
      <c r="BK197" s="44"/>
      <c r="BL197" s="44"/>
      <c r="BM197" s="44"/>
      <c r="BN197" s="3"/>
      <c r="BO197" s="44"/>
      <c r="BP197" s="44"/>
      <c r="BQ197" s="44"/>
      <c r="BR197" s="44"/>
      <c r="BS197" s="44"/>
      <c r="BT197" s="3"/>
      <c r="BU197" s="44"/>
      <c r="BV197" s="44"/>
      <c r="BW197" s="44"/>
      <c r="BX197" s="44"/>
      <c r="BY197" s="44"/>
      <c r="BZ197" s="81"/>
      <c r="CA197" s="44"/>
    </row>
    <row r="198" spans="1:79" ht="15.75" thickBot="1" x14ac:dyDescent="0.3">
      <c r="A198" s="4"/>
      <c r="B198" s="36" t="s">
        <v>2</v>
      </c>
      <c r="C198" s="37"/>
      <c r="D198" s="37"/>
      <c r="E198" s="37"/>
      <c r="F198" s="37"/>
      <c r="G198" s="37"/>
      <c r="H198" s="36" t="s">
        <v>3</v>
      </c>
      <c r="I198" s="37"/>
      <c r="J198" s="37"/>
      <c r="K198" s="37"/>
      <c r="L198" s="37"/>
      <c r="M198" s="37"/>
      <c r="N198" s="36" t="s">
        <v>4</v>
      </c>
      <c r="O198" s="37"/>
      <c r="P198" s="37"/>
      <c r="Q198" s="37"/>
      <c r="R198" s="37"/>
      <c r="S198" s="37"/>
      <c r="T198" s="36" t="s">
        <v>5</v>
      </c>
      <c r="U198" s="37"/>
      <c r="V198" s="37"/>
      <c r="W198" s="37"/>
      <c r="X198" s="37"/>
      <c r="Y198" s="37"/>
      <c r="Z198" s="36" t="s">
        <v>6</v>
      </c>
      <c r="AA198" s="37"/>
      <c r="AB198" s="37"/>
      <c r="AC198" s="37"/>
      <c r="AD198" s="37"/>
      <c r="AE198" s="37"/>
      <c r="AF198" s="36" t="s">
        <v>7</v>
      </c>
      <c r="AG198" s="37"/>
      <c r="AH198" s="37"/>
      <c r="AI198" s="37"/>
      <c r="AJ198" s="37"/>
      <c r="AK198" s="37"/>
      <c r="AL198" s="36" t="s">
        <v>8</v>
      </c>
      <c r="AM198" s="37"/>
      <c r="AN198" s="37"/>
      <c r="AO198" s="37"/>
      <c r="AP198" s="37"/>
      <c r="AQ198" s="37"/>
      <c r="AR198" s="36" t="s">
        <v>9</v>
      </c>
      <c r="AS198" s="37"/>
      <c r="AT198" s="37"/>
      <c r="AU198" s="37"/>
      <c r="AV198" s="37"/>
      <c r="AW198" s="37"/>
      <c r="AX198" s="40" t="str">
        <f>+AX4</f>
        <v>2 0 2 0</v>
      </c>
      <c r="AY198" s="82" t="s">
        <v>10</v>
      </c>
      <c r="AZ198" s="82"/>
      <c r="BA198" s="82"/>
      <c r="BB198" s="82"/>
      <c r="BC198" s="83"/>
      <c r="BD198" s="40" t="str">
        <f>+BD4</f>
        <v xml:space="preserve"> 2 0 2 1</v>
      </c>
      <c r="BE198" s="82" t="s">
        <v>11</v>
      </c>
      <c r="BF198" s="82"/>
      <c r="BG198" s="82"/>
      <c r="BH198" s="82"/>
      <c r="BI198" s="83"/>
      <c r="BJ198" s="40" t="str">
        <f>+BJ4</f>
        <v xml:space="preserve"> 2 0 2 2</v>
      </c>
      <c r="BK198" s="82" t="str">
        <f>+BK4</f>
        <v>2 0 2 2</v>
      </c>
      <c r="BL198" s="82"/>
      <c r="BM198" s="82"/>
      <c r="BN198" s="82"/>
      <c r="BO198" s="83"/>
      <c r="BP198" s="40" t="str">
        <f>+BP4</f>
        <v xml:space="preserve">2 0 2 3 </v>
      </c>
      <c r="BQ198" s="82" t="str">
        <f>+BP4</f>
        <v xml:space="preserve">2 0 2 3 </v>
      </c>
      <c r="BR198" s="82"/>
      <c r="BS198" s="82"/>
      <c r="BT198" s="82"/>
      <c r="BU198" s="83"/>
      <c r="BV198" s="84" t="str">
        <f>+BV4</f>
        <v xml:space="preserve"> 2 0 2 4</v>
      </c>
      <c r="BW198" s="82"/>
      <c r="BX198" s="82"/>
      <c r="BY198" s="82"/>
      <c r="BZ198" s="82"/>
      <c r="CA198" s="83"/>
    </row>
    <row r="199" spans="1:79" ht="26.25" thickBot="1" x14ac:dyDescent="0.3">
      <c r="A199" s="5" t="s">
        <v>13</v>
      </c>
      <c r="B199" s="41" t="str">
        <f t="shared" ref="B199:AJ199" si="203">+B5</f>
        <v>Presupuesto Inicial</v>
      </c>
      <c r="C199" s="41" t="str">
        <f t="shared" si="203"/>
        <v>Presupuesto Disponible</v>
      </c>
      <c r="D199" s="41" t="str">
        <f t="shared" si="203"/>
        <v>Compromisos</v>
      </c>
      <c r="E199" s="41" t="str">
        <f t="shared" si="203"/>
        <v>% Ejec</v>
      </c>
      <c r="F199" s="41" t="str">
        <f t="shared" si="203"/>
        <v>Giros</v>
      </c>
      <c r="G199" s="41" t="str">
        <f t="shared" si="203"/>
        <v>%Ejec Giros</v>
      </c>
      <c r="H199" s="41" t="str">
        <f t="shared" si="203"/>
        <v>Presupuesto Inicial</v>
      </c>
      <c r="I199" s="41" t="str">
        <f t="shared" si="203"/>
        <v>Presupuesto Disponible</v>
      </c>
      <c r="J199" s="41" t="str">
        <f t="shared" si="203"/>
        <v>Compromisos</v>
      </c>
      <c r="K199" s="41" t="str">
        <f t="shared" si="203"/>
        <v>% Ejec</v>
      </c>
      <c r="L199" s="41" t="str">
        <f t="shared" si="203"/>
        <v>Giros</v>
      </c>
      <c r="M199" s="41" t="str">
        <f t="shared" si="203"/>
        <v>%Ejec Giros</v>
      </c>
      <c r="N199" s="41" t="str">
        <f t="shared" si="203"/>
        <v>Presupuesto Inicial</v>
      </c>
      <c r="O199" s="41" t="str">
        <f t="shared" si="203"/>
        <v>Presupuesto Disponible</v>
      </c>
      <c r="P199" s="41" t="str">
        <f t="shared" si="203"/>
        <v>Compromisos</v>
      </c>
      <c r="Q199" s="41" t="str">
        <f t="shared" si="203"/>
        <v>% Ejec</v>
      </c>
      <c r="R199" s="41" t="str">
        <f t="shared" si="203"/>
        <v>Giros</v>
      </c>
      <c r="S199" s="41" t="str">
        <f t="shared" si="203"/>
        <v>%Ejec Giros</v>
      </c>
      <c r="T199" s="41" t="str">
        <f t="shared" si="203"/>
        <v>Presupuesto Inicial</v>
      </c>
      <c r="U199" s="41" t="str">
        <f t="shared" si="203"/>
        <v>Presupuesto Disponible</v>
      </c>
      <c r="V199" s="41" t="str">
        <f t="shared" si="203"/>
        <v>Compromisos</v>
      </c>
      <c r="W199" s="41" t="str">
        <f t="shared" si="203"/>
        <v>% Ejec</v>
      </c>
      <c r="X199" s="41" t="str">
        <f t="shared" si="203"/>
        <v>Giros</v>
      </c>
      <c r="Y199" s="41" t="str">
        <f t="shared" si="203"/>
        <v>%Ejec Giros</v>
      </c>
      <c r="Z199" s="41" t="str">
        <f t="shared" si="203"/>
        <v>Presupuesto Inicial</v>
      </c>
      <c r="AA199" s="41" t="str">
        <f t="shared" si="203"/>
        <v>Presupuesto Disponible</v>
      </c>
      <c r="AB199" s="41" t="str">
        <f t="shared" si="203"/>
        <v>Compromisos</v>
      </c>
      <c r="AC199" s="41" t="str">
        <f t="shared" si="203"/>
        <v>% Ejec</v>
      </c>
      <c r="AD199" s="41" t="str">
        <f t="shared" si="203"/>
        <v>Giros</v>
      </c>
      <c r="AE199" s="41" t="str">
        <f t="shared" si="203"/>
        <v>%Ejec Giros</v>
      </c>
      <c r="AF199" s="41" t="str">
        <f t="shared" si="203"/>
        <v>Presupuesto Inicial</v>
      </c>
      <c r="AG199" s="41" t="str">
        <f t="shared" si="203"/>
        <v>Presupuesto Disponible</v>
      </c>
      <c r="AH199" s="41" t="str">
        <f t="shared" si="203"/>
        <v>Compromisos</v>
      </c>
      <c r="AI199" s="41" t="str">
        <f t="shared" si="203"/>
        <v>% Ejec</v>
      </c>
      <c r="AJ199" s="41" t="str">
        <f t="shared" si="203"/>
        <v>Giros</v>
      </c>
      <c r="AK199" s="41" t="str">
        <f t="shared" ref="AK199:BU199" si="204">+AK5</f>
        <v>%Ejec Giros</v>
      </c>
      <c r="AL199" s="41" t="str">
        <f t="shared" si="204"/>
        <v>Presupuesto Inicial</v>
      </c>
      <c r="AM199" s="41" t="str">
        <f t="shared" si="204"/>
        <v>Presupuesto Disponible</v>
      </c>
      <c r="AN199" s="41" t="str">
        <f t="shared" si="204"/>
        <v>Compromisos</v>
      </c>
      <c r="AO199" s="41" t="str">
        <f t="shared" si="204"/>
        <v>% Ejec</v>
      </c>
      <c r="AP199" s="41" t="str">
        <f t="shared" si="204"/>
        <v>Giros</v>
      </c>
      <c r="AQ199" s="41" t="str">
        <f t="shared" si="204"/>
        <v>%Ejec Giros</v>
      </c>
      <c r="AR199" s="41" t="str">
        <f t="shared" si="204"/>
        <v>Presupuesto Inicial</v>
      </c>
      <c r="AS199" s="41" t="str">
        <f t="shared" si="204"/>
        <v>Presupuesto Disponible</v>
      </c>
      <c r="AT199" s="41" t="str">
        <f t="shared" si="204"/>
        <v>Compromisos</v>
      </c>
      <c r="AU199" s="41" t="str">
        <f t="shared" si="204"/>
        <v>% Ejec</v>
      </c>
      <c r="AV199" s="41" t="str">
        <f t="shared" si="204"/>
        <v>Giros</v>
      </c>
      <c r="AW199" s="41" t="str">
        <f t="shared" si="204"/>
        <v>%Ejec Giros</v>
      </c>
      <c r="AX199" s="41" t="str">
        <f t="shared" si="204"/>
        <v>Presupuesto Inicial</v>
      </c>
      <c r="AY199" s="41" t="str">
        <f t="shared" si="204"/>
        <v>Presupuesto Disponible</v>
      </c>
      <c r="AZ199" s="41" t="str">
        <f t="shared" si="204"/>
        <v>Compromisos</v>
      </c>
      <c r="BA199" s="41" t="str">
        <f t="shared" si="204"/>
        <v>% Ejec</v>
      </c>
      <c r="BB199" s="41" t="str">
        <f t="shared" si="204"/>
        <v>Giros</v>
      </c>
      <c r="BC199" s="41" t="str">
        <f t="shared" si="204"/>
        <v>%Ejec Giros</v>
      </c>
      <c r="BD199" s="41" t="str">
        <f t="shared" si="204"/>
        <v>Presupuesto Inicial</v>
      </c>
      <c r="BE199" s="41" t="str">
        <f t="shared" si="204"/>
        <v>Presupuesto Disponible</v>
      </c>
      <c r="BF199" s="41" t="str">
        <f t="shared" si="204"/>
        <v>Compromisos</v>
      </c>
      <c r="BG199" s="41" t="str">
        <f t="shared" si="204"/>
        <v>% Ejec</v>
      </c>
      <c r="BH199" s="41" t="str">
        <f t="shared" si="204"/>
        <v>Giros</v>
      </c>
      <c r="BI199" s="41" t="str">
        <f t="shared" si="204"/>
        <v>%Ejec Giros</v>
      </c>
      <c r="BJ199" s="41" t="str">
        <f t="shared" si="204"/>
        <v>Presupuesto Inicial</v>
      </c>
      <c r="BK199" s="41" t="str">
        <f t="shared" si="204"/>
        <v>Presupuesto Disponible</v>
      </c>
      <c r="BL199" s="41" t="str">
        <f t="shared" si="204"/>
        <v>Compromisos</v>
      </c>
      <c r="BM199" s="41" t="str">
        <f t="shared" si="204"/>
        <v>% Ejec</v>
      </c>
      <c r="BN199" s="41" t="str">
        <f t="shared" si="204"/>
        <v>Giros</v>
      </c>
      <c r="BO199" s="41" t="str">
        <f t="shared" si="204"/>
        <v>%Ejec Giros</v>
      </c>
      <c r="BP199" s="41" t="str">
        <f t="shared" si="204"/>
        <v>Presupuesto Inicial</v>
      </c>
      <c r="BQ199" s="41" t="str">
        <f t="shared" si="204"/>
        <v>Presupuesto Disponible</v>
      </c>
      <c r="BR199" s="41" t="str">
        <f t="shared" si="204"/>
        <v>Compromisos</v>
      </c>
      <c r="BS199" s="41" t="str">
        <f t="shared" si="204"/>
        <v>% Ejec</v>
      </c>
      <c r="BT199" s="41" t="str">
        <f t="shared" si="204"/>
        <v>Giros</v>
      </c>
      <c r="BU199" s="41" t="str">
        <f t="shared" si="204"/>
        <v>%Ejec Giros</v>
      </c>
      <c r="BV199" s="41" t="str">
        <f t="shared" ref="BV199:CA199" si="205">+BV5</f>
        <v>Presupuesto Inicial</v>
      </c>
      <c r="BW199" s="41" t="str">
        <f t="shared" si="205"/>
        <v>Presupuesto Disponible</v>
      </c>
      <c r="BX199" s="41" t="str">
        <f t="shared" si="205"/>
        <v>Compromisos</v>
      </c>
      <c r="BY199" s="41" t="str">
        <f t="shared" si="205"/>
        <v>% Ejec</v>
      </c>
      <c r="BZ199" s="85" t="str">
        <f t="shared" si="205"/>
        <v>Giros</v>
      </c>
      <c r="CA199" s="41" t="str">
        <f t="shared" si="205"/>
        <v>%Ejec Giros</v>
      </c>
    </row>
    <row r="200" spans="1:79" x14ac:dyDescent="0.25">
      <c r="A200" s="28" t="s">
        <v>20</v>
      </c>
      <c r="B200" s="86">
        <f t="shared" ref="B200:D203" si="206">SUMIF($A$6:$A$154,$A200,B$6:B$154)</f>
        <v>1792727622000</v>
      </c>
      <c r="C200" s="86">
        <f t="shared" si="206"/>
        <v>1809106905099</v>
      </c>
      <c r="D200" s="86">
        <f t="shared" si="206"/>
        <v>1641317421146.8999</v>
      </c>
      <c r="E200" s="87">
        <f>+D200/C200</f>
        <v>0.90725286411810024</v>
      </c>
      <c r="F200" s="86">
        <f t="shared" ref="F200:F203" si="207">SUMIF($A$6:$A$154,$A200,F$6:F$154)</f>
        <v>1564296289912.8999</v>
      </c>
      <c r="G200" s="87">
        <f>+F200/C200</f>
        <v>0.86467874590711191</v>
      </c>
      <c r="H200" s="86">
        <f t="shared" ref="H200:J203" si="208">SUMIF($A$6:$A$154,$A200,H$6:H$154)</f>
        <v>1892296304000</v>
      </c>
      <c r="I200" s="86">
        <f t="shared" si="208"/>
        <v>1903760544051</v>
      </c>
      <c r="J200" s="86">
        <f t="shared" si="208"/>
        <v>1699862023496.8101</v>
      </c>
      <c r="K200" s="87">
        <f>+J200/I200</f>
        <v>0.89289697110734545</v>
      </c>
      <c r="L200" s="86">
        <f t="shared" ref="L200:L203" si="209">SUMIF($A$6:$A$154,$A200,L$6:L$154)</f>
        <v>1606417858591.26</v>
      </c>
      <c r="M200" s="87">
        <f>+L200/I200</f>
        <v>0.84381298037250718</v>
      </c>
      <c r="N200" s="86">
        <f t="shared" ref="N200:P203" si="210">SUMIF($A$6:$A$154,$A200,N$6:N$154)</f>
        <v>2050310423000</v>
      </c>
      <c r="O200" s="86">
        <f t="shared" si="210"/>
        <v>2356778911152</v>
      </c>
      <c r="P200" s="86">
        <f t="shared" si="210"/>
        <v>2093592322741.1599</v>
      </c>
      <c r="Q200" s="87">
        <f>+P200/O200</f>
        <v>0.8883278413747373</v>
      </c>
      <c r="R200" s="86">
        <f t="shared" ref="R200:R203" si="211">SUMIF($A$6:$A$154,$A200,R$6:R$154)</f>
        <v>1990540723601.77</v>
      </c>
      <c r="S200" s="87">
        <f>+R200/O200</f>
        <v>0.84460222984123201</v>
      </c>
      <c r="T200" s="86">
        <f t="shared" ref="T200:V203" si="212">SUMIF($A$6:$A$154,$A200,T$6:T$154)</f>
        <v>2191111179000</v>
      </c>
      <c r="U200" s="86">
        <f t="shared" si="212"/>
        <v>2202778960066</v>
      </c>
      <c r="V200" s="86">
        <f t="shared" si="212"/>
        <v>1968625823621.9399</v>
      </c>
      <c r="W200" s="87">
        <f>+V200/U200</f>
        <v>0.89370102915952843</v>
      </c>
      <c r="X200" s="86">
        <f t="shared" ref="X200:X203" si="213">SUMIF($A$6:$A$154,$A200,X$6:X$154)</f>
        <v>1845025938104.76</v>
      </c>
      <c r="Y200" s="87">
        <f>+X200/U200</f>
        <v>0.83759014025151168</v>
      </c>
      <c r="Z200" s="86">
        <f t="shared" ref="Z200:AB203" si="214">SUMIF($A$6:$A$154,$A200,Z$6:Z$154)</f>
        <v>2673323343000</v>
      </c>
      <c r="AA200" s="86">
        <f t="shared" si="214"/>
        <v>2683534499642</v>
      </c>
      <c r="AB200" s="86">
        <f t="shared" si="214"/>
        <v>2447916678103.1401</v>
      </c>
      <c r="AC200" s="87">
        <f>+AB200/AA200</f>
        <v>0.9121986985558439</v>
      </c>
      <c r="AD200" s="86">
        <f t="shared" ref="AD200:AD203" si="215">SUMIF($A$6:$A$154,$A200,AD$6:AD$154)</f>
        <v>2335257477417.7402</v>
      </c>
      <c r="AE200" s="87">
        <f>+AD200/AA200</f>
        <v>0.87021705058357846</v>
      </c>
      <c r="AF200" s="86">
        <f t="shared" ref="AF200:AH203" si="216">SUMIF($A$6:$A$154,$A200,AF$6:AF$154)</f>
        <v>2894047511000</v>
      </c>
      <c r="AG200" s="86">
        <f t="shared" si="216"/>
        <v>2790123770533</v>
      </c>
      <c r="AH200" s="86">
        <f t="shared" si="216"/>
        <v>2538276858503.8198</v>
      </c>
      <c r="AI200" s="87">
        <f>+AH200/AG200</f>
        <v>0.9097362938916973</v>
      </c>
      <c r="AJ200" s="86">
        <f t="shared" ref="AJ200:AJ203" si="217">SUMIF($A$6:$A$154,$A200,AJ$6:AJ$154)</f>
        <v>2395431083553.3398</v>
      </c>
      <c r="AK200" s="87">
        <f>+AJ200/AG200</f>
        <v>0.85853936260889907</v>
      </c>
      <c r="AL200" s="86">
        <f t="shared" ref="AL200:AN203" si="218">SUMIF($A$6:$A$154,$A200,AL$6:AL$154)</f>
        <v>2711960969000</v>
      </c>
      <c r="AM200" s="86">
        <f t="shared" si="218"/>
        <v>2637169251149</v>
      </c>
      <c r="AN200" s="86">
        <f t="shared" si="218"/>
        <v>2454488408062.5898</v>
      </c>
      <c r="AO200" s="87">
        <f>+AN200/AM200</f>
        <v>0.93072843428353447</v>
      </c>
      <c r="AP200" s="86">
        <f t="shared" ref="AP200:AP203" si="219">SUMIF($A$6:$A$154,$A200,AP$6:AP$154)</f>
        <v>2359617661056</v>
      </c>
      <c r="AQ200" s="87">
        <f>+AP200/AM200</f>
        <v>0.89475397152758684</v>
      </c>
      <c r="AR200" s="86">
        <f t="shared" ref="AR200:AT203" si="220">SUMIF($A$6:$A$154,$A200,AR$6:AR$154)</f>
        <v>3233118116000</v>
      </c>
      <c r="AS200" s="86">
        <f t="shared" si="220"/>
        <v>3344498549819</v>
      </c>
      <c r="AT200" s="86">
        <f t="shared" si="220"/>
        <v>3082590260280.0801</v>
      </c>
      <c r="AU200" s="87">
        <f>+AT200/AS200</f>
        <v>0.92168981817824558</v>
      </c>
      <c r="AV200" s="86">
        <f t="shared" ref="AV200:AV203" si="221">SUMIF($A$6:$A$154,$A200,AV$6:AV$154)</f>
        <v>2986220077942</v>
      </c>
      <c r="AW200" s="87">
        <f>+AV200/AS200</f>
        <v>0.892875279645019</v>
      </c>
      <c r="AX200" s="86">
        <f t="shared" ref="AX200:AZ203" si="222">SUMIF($A$6:$A$154,$A200,AX$6:AX$154)</f>
        <v>3298852958000</v>
      </c>
      <c r="AY200" s="86">
        <f t="shared" si="222"/>
        <v>3196845387339</v>
      </c>
      <c r="AZ200" s="86">
        <f t="shared" si="222"/>
        <v>2792855813581</v>
      </c>
      <c r="BA200" s="87">
        <f>+AZ200/AY200</f>
        <v>0.8736286792730148</v>
      </c>
      <c r="BB200" s="86">
        <f t="shared" ref="BB200:BB203" si="223">SUMIF($A$6:$A$154,$A200,BB$6:BB$154)</f>
        <v>2644292251518</v>
      </c>
      <c r="BC200" s="87">
        <f>+BB200/AY200</f>
        <v>0.82715675333897332</v>
      </c>
      <c r="BD200" s="86">
        <f t="shared" ref="BD200:BF203" si="224">SUMIF($A$6:$A$154,$A200,BD$6:BD$154)</f>
        <v>3243674559000</v>
      </c>
      <c r="BE200" s="86">
        <f t="shared" si="224"/>
        <v>2999743898952</v>
      </c>
      <c r="BF200" s="86">
        <f t="shared" si="224"/>
        <v>2740019127567</v>
      </c>
      <c r="BG200" s="87">
        <f>+BF200/BE200</f>
        <v>0.91341768493112419</v>
      </c>
      <c r="BH200" s="86">
        <f t="shared" ref="BH200:BH203" si="225">SUMIF($A$6:$A$154,$A200,BH$6:BH$154)</f>
        <v>2648688858548</v>
      </c>
      <c r="BI200" s="87">
        <f>+BH200/BE200</f>
        <v>0.88297166283873574</v>
      </c>
      <c r="BJ200" s="86">
        <f t="shared" ref="BJ200:BL203" si="226">SUMIF($A$6:$A$154,$A200,BJ$6:BJ$154)</f>
        <v>3443768277000</v>
      </c>
      <c r="BK200" s="86">
        <f t="shared" si="226"/>
        <v>3617102671522</v>
      </c>
      <c r="BL200" s="86">
        <f t="shared" si="226"/>
        <v>3476509182343</v>
      </c>
      <c r="BM200" s="87">
        <f>+BL200/BK200</f>
        <v>0.96113091002754392</v>
      </c>
      <c r="BN200" s="86">
        <f t="shared" ref="BN200:BN203" si="227">SUMIF($A$6:$A$154,$A200,BN$6:BN$154)</f>
        <v>3291214726366</v>
      </c>
      <c r="BO200" s="87">
        <f>+BN200/BK200</f>
        <v>0.90990359557063016</v>
      </c>
      <c r="BP200" s="86">
        <f t="shared" ref="BP200:BT203" si="228">SUMIF($A$6:$A$154,$A200,BP$6:BP$154)</f>
        <v>3869802589000</v>
      </c>
      <c r="BQ200" s="86">
        <f t="shared" si="228"/>
        <v>3961769436527</v>
      </c>
      <c r="BR200" s="86">
        <f t="shared" si="228"/>
        <v>3842637704670</v>
      </c>
      <c r="BS200" s="87">
        <f>+BR200/BQ200</f>
        <v>0.96992966557856175</v>
      </c>
      <c r="BT200" s="86">
        <f t="shared" si="228"/>
        <v>3589569301605</v>
      </c>
      <c r="BU200" s="87">
        <f>+BT200/BQ200</f>
        <v>0.90605204545969709</v>
      </c>
      <c r="BV200" s="86">
        <f t="shared" ref="BV200:BX200" si="229">SUMIF($A$6:$A$154,$A200,BV$6:BV$154)</f>
        <v>4656951147000</v>
      </c>
      <c r="BW200" s="86">
        <f t="shared" si="229"/>
        <v>4574514091948</v>
      </c>
      <c r="BX200" s="86">
        <f t="shared" si="229"/>
        <v>4327446732907</v>
      </c>
      <c r="BY200" s="87">
        <f>+BX200/BW200</f>
        <v>0.94599046935369924</v>
      </c>
      <c r="BZ200" s="88">
        <f t="shared" ref="BV200:BZ203" si="230">SUMIF($A$6:$A$154,$A200,BZ$6:BZ$154)</f>
        <v>4199837053966</v>
      </c>
      <c r="CA200" s="87">
        <f>+BZ200/BW200</f>
        <v>0.91809468056038968</v>
      </c>
    </row>
    <row r="201" spans="1:79" x14ac:dyDescent="0.25">
      <c r="A201" s="29" t="s">
        <v>27</v>
      </c>
      <c r="B201" s="89">
        <f t="shared" si="206"/>
        <v>534893865000</v>
      </c>
      <c r="C201" s="89">
        <f t="shared" si="206"/>
        <v>534893865000</v>
      </c>
      <c r="D201" s="89">
        <f t="shared" si="206"/>
        <v>505178670329</v>
      </c>
      <c r="E201" s="30">
        <f t="shared" ref="E201" si="231">+D201/C201</f>
        <v>0.94444655918609199</v>
      </c>
      <c r="F201" s="89">
        <f t="shared" si="207"/>
        <v>505020918165</v>
      </c>
      <c r="G201" s="30">
        <f t="shared" ref="G201:G203" si="232">+F201/C201</f>
        <v>0.94415163682051206</v>
      </c>
      <c r="H201" s="89">
        <f t="shared" si="208"/>
        <v>445619355000</v>
      </c>
      <c r="I201" s="89">
        <f t="shared" si="208"/>
        <v>445619355000</v>
      </c>
      <c r="J201" s="89">
        <f t="shared" si="208"/>
        <v>299165045111</v>
      </c>
      <c r="K201" s="30">
        <f t="shared" ref="K201" si="233">+J201/I201</f>
        <v>0.67134661399750017</v>
      </c>
      <c r="L201" s="89">
        <f t="shared" si="209"/>
        <v>298766962972</v>
      </c>
      <c r="M201" s="30">
        <f t="shared" ref="M201:M203" si="234">+L201/I201</f>
        <v>0.67045329072836168</v>
      </c>
      <c r="N201" s="89">
        <f t="shared" si="210"/>
        <v>486219230000</v>
      </c>
      <c r="O201" s="89">
        <f t="shared" si="210"/>
        <v>486219230000</v>
      </c>
      <c r="P201" s="89">
        <f t="shared" si="210"/>
        <v>304961710129</v>
      </c>
      <c r="Q201" s="30">
        <f t="shared" ref="Q201" si="235">+P201/O201</f>
        <v>0.62721030208739381</v>
      </c>
      <c r="R201" s="89">
        <f t="shared" si="211"/>
        <v>304867079319</v>
      </c>
      <c r="S201" s="30">
        <f t="shared" ref="S201:S203" si="236">+R201/O201</f>
        <v>0.62701567628043009</v>
      </c>
      <c r="T201" s="89">
        <f t="shared" si="212"/>
        <v>795619956000</v>
      </c>
      <c r="U201" s="89">
        <f t="shared" si="212"/>
        <v>795619956000</v>
      </c>
      <c r="V201" s="89">
        <f t="shared" si="212"/>
        <v>637386817596</v>
      </c>
      <c r="W201" s="30">
        <f t="shared" ref="W201" si="237">+V201/U201</f>
        <v>0.80111969639434233</v>
      </c>
      <c r="X201" s="89">
        <f t="shared" si="213"/>
        <v>637208617596</v>
      </c>
      <c r="Y201" s="30">
        <f t="shared" ref="Y201:Y203" si="238">+X201/U201</f>
        <v>0.80089572011187715</v>
      </c>
      <c r="Z201" s="89">
        <f t="shared" si="214"/>
        <v>534823945000</v>
      </c>
      <c r="AA201" s="89">
        <f t="shared" si="214"/>
        <v>458823945000</v>
      </c>
      <c r="AB201" s="89">
        <f t="shared" si="214"/>
        <v>401461547956</v>
      </c>
      <c r="AC201" s="30">
        <f t="shared" ref="AC201" si="239">+AB201/AA201</f>
        <v>0.87497950429766691</v>
      </c>
      <c r="AD201" s="89">
        <f t="shared" si="215"/>
        <v>401294547956</v>
      </c>
      <c r="AE201" s="30">
        <f t="shared" ref="AE201:AE203" si="240">+AD201/AA201</f>
        <v>0.87461553026836902</v>
      </c>
      <c r="AF201" s="89">
        <f t="shared" si="216"/>
        <v>521092752000</v>
      </c>
      <c r="AG201" s="89">
        <f t="shared" si="216"/>
        <v>521092752000</v>
      </c>
      <c r="AH201" s="89">
        <f t="shared" si="216"/>
        <v>317897838464</v>
      </c>
      <c r="AI201" s="30">
        <f t="shared" ref="AI201" si="241">+AH201/AG201</f>
        <v>0.61005998882901369</v>
      </c>
      <c r="AJ201" s="89">
        <f t="shared" si="217"/>
        <v>317561086464</v>
      </c>
      <c r="AK201" s="30">
        <f t="shared" ref="AK201:AK203" si="242">+AJ201/AG201</f>
        <v>0.60941374687168937</v>
      </c>
      <c r="AL201" s="89">
        <f t="shared" si="218"/>
        <v>505175736000</v>
      </c>
      <c r="AM201" s="89">
        <f t="shared" si="218"/>
        <v>455175736000</v>
      </c>
      <c r="AN201" s="89">
        <f t="shared" si="218"/>
        <v>369106277181</v>
      </c>
      <c r="AO201" s="30">
        <f t="shared" ref="AO201" si="243">+AN201/AM201</f>
        <v>0.81090938727234796</v>
      </c>
      <c r="AP201" s="89">
        <f t="shared" si="219"/>
        <v>368889851280</v>
      </c>
      <c r="AQ201" s="30">
        <f t="shared" ref="AQ201:AQ203" si="244">+AP201/AM201</f>
        <v>0.8104339095966222</v>
      </c>
      <c r="AR201" s="89">
        <f t="shared" si="220"/>
        <v>359230220000</v>
      </c>
      <c r="AS201" s="89">
        <f t="shared" si="220"/>
        <v>359230220000</v>
      </c>
      <c r="AT201" s="89">
        <f t="shared" si="220"/>
        <v>281740092331</v>
      </c>
      <c r="AU201" s="30">
        <f t="shared" ref="AU201:AU204" si="245">+AT201/AS201</f>
        <v>0.78428839403043538</v>
      </c>
      <c r="AV201" s="89">
        <f t="shared" si="221"/>
        <v>280868990352</v>
      </c>
      <c r="AW201" s="30">
        <f t="shared" ref="AW201:AW203" si="246">+AV201/AS201</f>
        <v>0.7818634811737164</v>
      </c>
      <c r="AX201" s="89">
        <f t="shared" si="222"/>
        <v>489373769000</v>
      </c>
      <c r="AY201" s="89">
        <f t="shared" si="222"/>
        <v>489373769000</v>
      </c>
      <c r="AZ201" s="89">
        <f t="shared" si="222"/>
        <v>382278204944</v>
      </c>
      <c r="BA201" s="30">
        <f t="shared" ref="BA201:BA204" si="247">+AZ201/AY201</f>
        <v>0.78115793930916633</v>
      </c>
      <c r="BB201" s="89">
        <f t="shared" si="223"/>
        <v>381647702215</v>
      </c>
      <c r="BC201" s="30">
        <f t="shared" ref="BC201:BC203" si="248">+BB201/AY201</f>
        <v>0.77986955245858303</v>
      </c>
      <c r="BD201" s="89">
        <f t="shared" si="224"/>
        <v>587440468000</v>
      </c>
      <c r="BE201" s="89">
        <f t="shared" si="224"/>
        <v>546873968000</v>
      </c>
      <c r="BF201" s="89">
        <f t="shared" si="224"/>
        <v>368932233341</v>
      </c>
      <c r="BG201" s="30">
        <f t="shared" ref="BG201:BG204" si="249">+BF201/BE201</f>
        <v>0.67462021403256844</v>
      </c>
      <c r="BH201" s="89">
        <f t="shared" si="225"/>
        <v>367390094231</v>
      </c>
      <c r="BI201" s="30">
        <f t="shared" ref="BI201:BI203" si="250">+BH201/BE201</f>
        <v>0.6718002971957151</v>
      </c>
      <c r="BJ201" s="89">
        <f t="shared" si="226"/>
        <v>702701333000</v>
      </c>
      <c r="BK201" s="89">
        <f t="shared" si="226"/>
        <v>763283639000</v>
      </c>
      <c r="BL201" s="89">
        <f t="shared" si="226"/>
        <v>758996232266</v>
      </c>
      <c r="BM201" s="30">
        <f t="shared" ref="BM201:BM204" si="251">+BL201/BK201</f>
        <v>0.99438294427531937</v>
      </c>
      <c r="BN201" s="89">
        <f t="shared" si="227"/>
        <v>757420207739</v>
      </c>
      <c r="BO201" s="30">
        <f t="shared" ref="BO201:BO203" si="252">+BN201/BK201</f>
        <v>0.99231814890113212</v>
      </c>
      <c r="BP201" s="89">
        <f t="shared" si="228"/>
        <v>1550487654000</v>
      </c>
      <c r="BQ201" s="89">
        <f t="shared" si="228"/>
        <v>1537487654000</v>
      </c>
      <c r="BR201" s="89">
        <f t="shared" si="228"/>
        <v>1395624559470</v>
      </c>
      <c r="BS201" s="30">
        <f t="shared" ref="BS201" si="253">+BR201/BQ201</f>
        <v>0.90773057971495097</v>
      </c>
      <c r="BT201" s="89">
        <f t="shared" si="228"/>
        <v>1394965382584</v>
      </c>
      <c r="BU201" s="30">
        <f t="shared" ref="BU201:BU203" si="254">+BT201/BQ201</f>
        <v>0.90730184333824904</v>
      </c>
      <c r="BV201" s="89">
        <f t="shared" si="230"/>
        <v>2132598902000</v>
      </c>
      <c r="BW201" s="89">
        <f t="shared" si="230"/>
        <v>2082598902000</v>
      </c>
      <c r="BX201" s="89">
        <f t="shared" si="230"/>
        <v>1802789747809</v>
      </c>
      <c r="BY201" s="30">
        <f>+BX201/BW201</f>
        <v>0.86564424195062795</v>
      </c>
      <c r="BZ201" s="90">
        <f t="shared" si="230"/>
        <v>1799760246530</v>
      </c>
      <c r="CA201" s="30">
        <f t="shared" ref="CA201:CA203" si="255">+BZ201/BW201</f>
        <v>0.86418956852499096</v>
      </c>
    </row>
    <row r="202" spans="1:79" x14ac:dyDescent="0.25">
      <c r="A202" s="29" t="s">
        <v>22</v>
      </c>
      <c r="B202" s="89">
        <f t="shared" si="206"/>
        <v>8065137046000</v>
      </c>
      <c r="C202" s="89">
        <f t="shared" si="206"/>
        <v>7819212508464</v>
      </c>
      <c r="D202" s="89">
        <f t="shared" si="206"/>
        <v>6637196429077</v>
      </c>
      <c r="E202" s="30">
        <f>+D202/C202</f>
        <v>0.84883182569759896</v>
      </c>
      <c r="F202" s="89">
        <f t="shared" si="207"/>
        <v>5215833113106.96</v>
      </c>
      <c r="G202" s="30">
        <f t="shared" si="232"/>
        <v>0.6670535053831852</v>
      </c>
      <c r="H202" s="89">
        <f t="shared" si="208"/>
        <v>9489839614000</v>
      </c>
      <c r="I202" s="89">
        <f t="shared" si="208"/>
        <v>8829180967297</v>
      </c>
      <c r="J202" s="89">
        <f t="shared" si="208"/>
        <v>7626286113184</v>
      </c>
      <c r="K202" s="30">
        <f>+J202/I202</f>
        <v>0.86375918009060149</v>
      </c>
      <c r="L202" s="89">
        <f t="shared" si="209"/>
        <v>5228352277043.8896</v>
      </c>
      <c r="M202" s="30">
        <f t="shared" si="234"/>
        <v>0.59216730254023975</v>
      </c>
      <c r="N202" s="89">
        <f t="shared" si="210"/>
        <v>9963540006000</v>
      </c>
      <c r="O202" s="89">
        <f t="shared" si="210"/>
        <v>9231576157341</v>
      </c>
      <c r="P202" s="89">
        <f t="shared" si="210"/>
        <v>7854656653662</v>
      </c>
      <c r="Q202" s="30">
        <f>+P202/O202</f>
        <v>0.85084675897039896</v>
      </c>
      <c r="R202" s="89">
        <f t="shared" si="211"/>
        <v>5703003498849.96</v>
      </c>
      <c r="S202" s="30">
        <f t="shared" si="236"/>
        <v>0.61777137529379533</v>
      </c>
      <c r="T202" s="89">
        <f t="shared" si="212"/>
        <v>9544841267000</v>
      </c>
      <c r="U202" s="89">
        <f t="shared" si="212"/>
        <v>9497532839369</v>
      </c>
      <c r="V202" s="89">
        <f t="shared" si="212"/>
        <v>8542038518392.8799</v>
      </c>
      <c r="W202" s="30">
        <f>+V202/U202</f>
        <v>0.89939552332839301</v>
      </c>
      <c r="X202" s="89">
        <f t="shared" si="213"/>
        <v>6715971216267</v>
      </c>
      <c r="Y202" s="30">
        <f t="shared" si="238"/>
        <v>0.70712798048226577</v>
      </c>
      <c r="Z202" s="89">
        <f t="shared" si="214"/>
        <v>9417661937000</v>
      </c>
      <c r="AA202" s="89">
        <f t="shared" si="214"/>
        <v>9497913403612</v>
      </c>
      <c r="AB202" s="89">
        <f t="shared" si="214"/>
        <v>8370914448246</v>
      </c>
      <c r="AC202" s="30">
        <f>+AB202/AA202</f>
        <v>0.88134246886927725</v>
      </c>
      <c r="AD202" s="89">
        <f t="shared" si="215"/>
        <v>6692187453457.6299</v>
      </c>
      <c r="AE202" s="30">
        <f t="shared" si="240"/>
        <v>0.70459554315505035</v>
      </c>
      <c r="AF202" s="89">
        <f t="shared" si="216"/>
        <v>10708841823000</v>
      </c>
      <c r="AG202" s="89">
        <f t="shared" si="216"/>
        <v>10392739134519</v>
      </c>
      <c r="AH202" s="89">
        <f t="shared" si="216"/>
        <v>9580723188025</v>
      </c>
      <c r="AI202" s="30">
        <f>+AH202/AG202</f>
        <v>0.92186699425592944</v>
      </c>
      <c r="AJ202" s="89">
        <f t="shared" si="217"/>
        <v>7257556989139.2705</v>
      </c>
      <c r="AK202" s="30">
        <f t="shared" si="242"/>
        <v>0.69832956405435331</v>
      </c>
      <c r="AL202" s="89">
        <f t="shared" si="218"/>
        <v>13039610586000</v>
      </c>
      <c r="AM202" s="89">
        <f t="shared" si="218"/>
        <v>12806102386152</v>
      </c>
      <c r="AN202" s="89">
        <f t="shared" si="218"/>
        <v>11187521163606</v>
      </c>
      <c r="AO202" s="30">
        <f>+AN202/AM202</f>
        <v>0.87360859895230358</v>
      </c>
      <c r="AP202" s="89">
        <f t="shared" si="219"/>
        <v>8571478020718</v>
      </c>
      <c r="AQ202" s="30">
        <f t="shared" si="244"/>
        <v>0.66932761915029271</v>
      </c>
      <c r="AR202" s="89">
        <f t="shared" si="220"/>
        <v>15969622196000</v>
      </c>
      <c r="AS202" s="89">
        <f t="shared" si="220"/>
        <v>14237325362175</v>
      </c>
      <c r="AT202" s="89">
        <f t="shared" si="220"/>
        <v>12773933886608</v>
      </c>
      <c r="AU202" s="30">
        <f>+AT202/AS202</f>
        <v>0.89721443892440189</v>
      </c>
      <c r="AV202" s="89">
        <f t="shared" si="221"/>
        <v>9722276332927</v>
      </c>
      <c r="AW202" s="30">
        <f t="shared" si="246"/>
        <v>0.68287238548025653</v>
      </c>
      <c r="AX202" s="89">
        <f t="shared" si="222"/>
        <v>12436881111000</v>
      </c>
      <c r="AY202" s="89">
        <f t="shared" si="222"/>
        <v>12185796990477</v>
      </c>
      <c r="AZ202" s="89">
        <f t="shared" si="222"/>
        <v>11035097237299</v>
      </c>
      <c r="BA202" s="30">
        <f>+AZ202/AY202</f>
        <v>0.90557041496118362</v>
      </c>
      <c r="BB202" s="89">
        <f t="shared" si="223"/>
        <v>8871830200170</v>
      </c>
      <c r="BC202" s="30">
        <f t="shared" si="248"/>
        <v>0.72804677503680637</v>
      </c>
      <c r="BD202" s="89">
        <f t="shared" si="224"/>
        <v>15103531666000</v>
      </c>
      <c r="BE202" s="89">
        <f t="shared" si="224"/>
        <v>14928614731370</v>
      </c>
      <c r="BF202" s="89">
        <f t="shared" si="224"/>
        <v>14070005979811</v>
      </c>
      <c r="BG202" s="30">
        <f>+BF202/BE202</f>
        <v>0.94248570500283746</v>
      </c>
      <c r="BH202" s="89">
        <f t="shared" si="225"/>
        <v>10639606776212</v>
      </c>
      <c r="BI202" s="30">
        <f t="shared" si="250"/>
        <v>0.71269886507651892</v>
      </c>
      <c r="BJ202" s="89">
        <f t="shared" si="226"/>
        <v>16051156900000</v>
      </c>
      <c r="BK202" s="89">
        <f t="shared" si="226"/>
        <v>16285611356905</v>
      </c>
      <c r="BL202" s="89">
        <f t="shared" si="226"/>
        <v>15348629469084</v>
      </c>
      <c r="BM202" s="30">
        <f>+BL202/BK202</f>
        <v>0.94246566080408611</v>
      </c>
      <c r="BN202" s="89">
        <f t="shared" si="227"/>
        <v>11883202537581</v>
      </c>
      <c r="BO202" s="30">
        <f t="shared" si="252"/>
        <v>0.72967494293928326</v>
      </c>
      <c r="BP202" s="89">
        <f t="shared" si="228"/>
        <v>17863413083000</v>
      </c>
      <c r="BQ202" s="89">
        <f t="shared" si="228"/>
        <v>18327030920203</v>
      </c>
      <c r="BR202" s="89">
        <f t="shared" si="228"/>
        <v>17640283686272</v>
      </c>
      <c r="BS202" s="30">
        <f>+BR202/BQ202</f>
        <v>0.96252817835463156</v>
      </c>
      <c r="BT202" s="89">
        <f t="shared" si="228"/>
        <v>13857269008973</v>
      </c>
      <c r="BU202" s="30">
        <f t="shared" si="254"/>
        <v>0.75611096359843477</v>
      </c>
      <c r="BV202" s="89">
        <f t="shared" si="230"/>
        <v>17942526555000</v>
      </c>
      <c r="BW202" s="89">
        <f t="shared" si="230"/>
        <v>18973591813680</v>
      </c>
      <c r="BX202" s="89">
        <f t="shared" si="230"/>
        <v>18047954144568</v>
      </c>
      <c r="BY202" s="30">
        <f>+BX202/BW202</f>
        <v>0.95121442064308492</v>
      </c>
      <c r="BZ202" s="90">
        <f t="shared" si="230"/>
        <v>15244317524237</v>
      </c>
      <c r="CA202" s="30">
        <f t="shared" si="255"/>
        <v>0.80344921899530986</v>
      </c>
    </row>
    <row r="203" spans="1:79" ht="15.75" thickBot="1" x14ac:dyDescent="0.3">
      <c r="A203" s="31" t="s">
        <v>28</v>
      </c>
      <c r="B203" s="91">
        <f t="shared" si="206"/>
        <v>1143333035000</v>
      </c>
      <c r="C203" s="91">
        <f t="shared" si="206"/>
        <v>1123486310651</v>
      </c>
      <c r="D203" s="91">
        <f t="shared" si="206"/>
        <v>1060368570725</v>
      </c>
      <c r="E203" s="92">
        <f t="shared" ref="E203:E204" si="256">+D203/C203</f>
        <v>0.94381975167153864</v>
      </c>
      <c r="F203" s="91">
        <f t="shared" si="207"/>
        <v>1060129977048</v>
      </c>
      <c r="G203" s="92">
        <f t="shared" si="232"/>
        <v>0.94360738266024047</v>
      </c>
      <c r="H203" s="91">
        <f t="shared" si="208"/>
        <v>1833189671000</v>
      </c>
      <c r="I203" s="91">
        <f t="shared" si="208"/>
        <v>1568698847952</v>
      </c>
      <c r="J203" s="91">
        <f t="shared" si="208"/>
        <v>1417983797730</v>
      </c>
      <c r="K203" s="92">
        <f t="shared" ref="K203:K204" si="257">+J203/I203</f>
        <v>0.9039235284587831</v>
      </c>
      <c r="L203" s="91">
        <f t="shared" si="209"/>
        <v>1417744833166</v>
      </c>
      <c r="M203" s="92">
        <f t="shared" si="234"/>
        <v>0.90377119548275531</v>
      </c>
      <c r="N203" s="91">
        <f t="shared" si="210"/>
        <v>2230259274000</v>
      </c>
      <c r="O203" s="91">
        <f t="shared" si="210"/>
        <v>1878728288195</v>
      </c>
      <c r="P203" s="91">
        <f t="shared" si="210"/>
        <v>1687586237215</v>
      </c>
      <c r="Q203" s="92">
        <f t="shared" ref="Q203:Q204" si="258">+P203/O203</f>
        <v>0.89825987494783455</v>
      </c>
      <c r="R203" s="91">
        <f t="shared" si="211"/>
        <v>1687575967215</v>
      </c>
      <c r="S203" s="92">
        <f t="shared" si="236"/>
        <v>0.89825440848412907</v>
      </c>
      <c r="T203" s="91">
        <f t="shared" si="212"/>
        <v>4770708698000</v>
      </c>
      <c r="U203" s="91">
        <f t="shared" si="212"/>
        <v>3518527278492</v>
      </c>
      <c r="V203" s="91">
        <f t="shared" si="212"/>
        <v>2560564053237</v>
      </c>
      <c r="W203" s="92">
        <f t="shared" ref="W203:W204" si="259">+V203/U203</f>
        <v>0.72773744540483654</v>
      </c>
      <c r="X203" s="91">
        <f t="shared" si="213"/>
        <v>2560562503237</v>
      </c>
      <c r="Y203" s="92">
        <f t="shared" si="238"/>
        <v>0.72773700487961757</v>
      </c>
      <c r="Z203" s="91">
        <f t="shared" si="214"/>
        <v>4060888990000</v>
      </c>
      <c r="AA203" s="91">
        <f t="shared" si="214"/>
        <v>2257818955111</v>
      </c>
      <c r="AB203" s="91">
        <f t="shared" si="214"/>
        <v>2177409782096</v>
      </c>
      <c r="AC203" s="92">
        <f t="shared" ref="AC203" si="260">+AB203/AA203</f>
        <v>0.96438635044985399</v>
      </c>
      <c r="AD203" s="91">
        <f t="shared" si="215"/>
        <v>2177304697624</v>
      </c>
      <c r="AE203" s="92">
        <f t="shared" si="240"/>
        <v>0.96433980797940388</v>
      </c>
      <c r="AF203" s="91">
        <f t="shared" si="216"/>
        <v>4696372216000</v>
      </c>
      <c r="AG203" s="91">
        <f t="shared" si="216"/>
        <v>3401391203736</v>
      </c>
      <c r="AH203" s="91">
        <f t="shared" si="216"/>
        <v>3261513971733</v>
      </c>
      <c r="AI203" s="92">
        <f t="shared" ref="AI203:AI204" si="261">+AH203/AG203</f>
        <v>0.95887646447448838</v>
      </c>
      <c r="AJ203" s="91">
        <f t="shared" si="217"/>
        <v>3261257273843</v>
      </c>
      <c r="AK203" s="92">
        <f t="shared" si="242"/>
        <v>0.95880099597509383</v>
      </c>
      <c r="AL203" s="91">
        <f t="shared" si="218"/>
        <v>4663162058000</v>
      </c>
      <c r="AM203" s="91">
        <f t="shared" si="218"/>
        <v>4514439404798</v>
      </c>
      <c r="AN203" s="91">
        <f t="shared" si="218"/>
        <v>3954084658653</v>
      </c>
      <c r="AO203" s="92">
        <f t="shared" ref="AO203:AO204" si="262">+AN203/AM203</f>
        <v>0.87587500996259948</v>
      </c>
      <c r="AP203" s="91">
        <f t="shared" si="219"/>
        <v>3954039671095</v>
      </c>
      <c r="AQ203" s="92">
        <f t="shared" si="244"/>
        <v>0.87586504470357929</v>
      </c>
      <c r="AR203" s="91">
        <f t="shared" si="220"/>
        <v>6072245254000</v>
      </c>
      <c r="AS203" s="91">
        <f t="shared" si="220"/>
        <v>4197896520709</v>
      </c>
      <c r="AT203" s="91">
        <f t="shared" si="220"/>
        <v>3407405370910</v>
      </c>
      <c r="AU203" s="92">
        <f t="shared" si="245"/>
        <v>0.81169351223896036</v>
      </c>
      <c r="AV203" s="91">
        <f t="shared" si="221"/>
        <v>3406972701293</v>
      </c>
      <c r="AW203" s="92">
        <f t="shared" si="246"/>
        <v>0.81159044404400482</v>
      </c>
      <c r="AX203" s="91">
        <f t="shared" si="222"/>
        <v>4843141613000</v>
      </c>
      <c r="AY203" s="91">
        <f t="shared" si="222"/>
        <v>4821875490005</v>
      </c>
      <c r="AZ203" s="91">
        <f t="shared" si="222"/>
        <v>4504317038071</v>
      </c>
      <c r="BA203" s="92">
        <f t="shared" si="247"/>
        <v>0.93414212942821739</v>
      </c>
      <c r="BB203" s="91">
        <f t="shared" si="223"/>
        <v>4504161224118</v>
      </c>
      <c r="BC203" s="92">
        <f t="shared" si="248"/>
        <v>0.93410981545550642</v>
      </c>
      <c r="BD203" s="91">
        <f t="shared" si="224"/>
        <v>5045635072000</v>
      </c>
      <c r="BE203" s="91">
        <f t="shared" si="224"/>
        <v>6202498467544</v>
      </c>
      <c r="BF203" s="91">
        <f t="shared" si="224"/>
        <v>5843993959700</v>
      </c>
      <c r="BG203" s="92">
        <f t="shared" si="249"/>
        <v>0.94219998445465847</v>
      </c>
      <c r="BH203" s="91">
        <f t="shared" si="225"/>
        <v>5843992159700</v>
      </c>
      <c r="BI203" s="92">
        <f t="shared" si="250"/>
        <v>0.9421996942490245</v>
      </c>
      <c r="BJ203" s="91">
        <f t="shared" si="226"/>
        <v>8311622532000</v>
      </c>
      <c r="BK203" s="91">
        <f t="shared" si="226"/>
        <v>8350005041544</v>
      </c>
      <c r="BL203" s="91">
        <f t="shared" si="226"/>
        <v>7891525334515</v>
      </c>
      <c r="BM203" s="92">
        <f t="shared" si="251"/>
        <v>0.94509228380726551</v>
      </c>
      <c r="BN203" s="91">
        <f t="shared" si="227"/>
        <v>7880061419781</v>
      </c>
      <c r="BO203" s="92">
        <f t="shared" si="252"/>
        <v>0.9437193607159664</v>
      </c>
      <c r="BP203" s="91">
        <f t="shared" si="228"/>
        <v>8211600843000</v>
      </c>
      <c r="BQ203" s="91">
        <f t="shared" si="228"/>
        <v>7550579852667</v>
      </c>
      <c r="BR203" s="91">
        <f t="shared" si="228"/>
        <v>7486983527886</v>
      </c>
      <c r="BS203" s="92">
        <f t="shared" ref="BS203:BS204" si="263">+BR203/BQ203</f>
        <v>0.99157729260243022</v>
      </c>
      <c r="BT203" s="91">
        <f t="shared" si="228"/>
        <v>7482739737247</v>
      </c>
      <c r="BU203" s="92">
        <f t="shared" si="254"/>
        <v>0.99101524429331911</v>
      </c>
      <c r="BV203" s="91">
        <f t="shared" si="230"/>
        <v>8474186749000</v>
      </c>
      <c r="BW203" s="91">
        <f t="shared" si="230"/>
        <v>8013056169350</v>
      </c>
      <c r="BX203" s="91">
        <f t="shared" si="230"/>
        <v>7579942650754</v>
      </c>
      <c r="BY203" s="92">
        <f>+BX203/BW203</f>
        <v>0.94594902251494728</v>
      </c>
      <c r="BZ203" s="93">
        <f t="shared" si="230"/>
        <v>7579817650754</v>
      </c>
      <c r="CA203" s="92">
        <f t="shared" si="255"/>
        <v>0.94593342297372873</v>
      </c>
    </row>
    <row r="204" spans="1:79" s="24" customFormat="1" ht="15.75" thickBot="1" x14ac:dyDescent="0.3">
      <c r="A204" s="94" t="s">
        <v>69</v>
      </c>
      <c r="B204" s="95">
        <f>SUM(B200:B203)</f>
        <v>11536091568000</v>
      </c>
      <c r="C204" s="95">
        <f>SUM(C200:C203)</f>
        <v>11286699589214</v>
      </c>
      <c r="D204" s="95">
        <f>SUM(D200:D203)</f>
        <v>9844061091277.9004</v>
      </c>
      <c r="E204" s="96">
        <f t="shared" si="256"/>
        <v>0.87218243149532038</v>
      </c>
      <c r="F204" s="95">
        <f>SUM(F200:F203)</f>
        <v>8345280298232.8594</v>
      </c>
      <c r="G204" s="96">
        <f>+F204/C204</f>
        <v>0.73939066352115257</v>
      </c>
      <c r="H204" s="95">
        <f>SUM(H200:H203)</f>
        <v>13660944944000</v>
      </c>
      <c r="I204" s="95">
        <f>SUM(I200:I203)</f>
        <v>12747259714300</v>
      </c>
      <c r="J204" s="95">
        <f>SUM(J200:J203)</f>
        <v>11043296979521.811</v>
      </c>
      <c r="K204" s="96">
        <f t="shared" si="257"/>
        <v>0.86632713438272013</v>
      </c>
      <c r="L204" s="95">
        <f>SUM(L200:L203)</f>
        <v>8551281931773.1494</v>
      </c>
      <c r="M204" s="96">
        <f>+L204/I204</f>
        <v>0.67083295731240478</v>
      </c>
      <c r="N204" s="95">
        <f>SUM(N200:N203)</f>
        <v>14730328933000</v>
      </c>
      <c r="O204" s="95">
        <f>SUM(O200:O203)</f>
        <v>13953302586688</v>
      </c>
      <c r="P204" s="95">
        <f>SUM(P200:P203)</f>
        <v>11940796923747.16</v>
      </c>
      <c r="Q204" s="96">
        <f t="shared" si="258"/>
        <v>0.85576850710161989</v>
      </c>
      <c r="R204" s="95">
        <f>SUM(R200:R203)</f>
        <v>9685987268985.7305</v>
      </c>
      <c r="S204" s="96">
        <f>+R204/O204</f>
        <v>0.69417166357637394</v>
      </c>
      <c r="T204" s="95">
        <f>SUM(T200:T203)</f>
        <v>17302281100000</v>
      </c>
      <c r="U204" s="95">
        <f>SUM(U200:U203)</f>
        <v>16014459033927</v>
      </c>
      <c r="V204" s="95">
        <f>SUM(V200:V203)</f>
        <v>13708615212847.82</v>
      </c>
      <c r="W204" s="96">
        <f t="shared" si="259"/>
        <v>0.85601487904185858</v>
      </c>
      <c r="X204" s="95">
        <f>SUM(X200:X203)</f>
        <v>11758768275204.76</v>
      </c>
      <c r="Y204" s="96">
        <f>+X204/U204</f>
        <v>0.73425947453445284</v>
      </c>
      <c r="Z204" s="95">
        <f>SUM(Z200:Z203)</f>
        <v>16686698215000</v>
      </c>
      <c r="AA204" s="95">
        <f>SUM(AA200:AA203)</f>
        <v>14898090803365</v>
      </c>
      <c r="AB204" s="95">
        <f>SUM(AB200:AB203)</f>
        <v>13397702456401.141</v>
      </c>
      <c r="AC204" s="96">
        <f>+AB204/AA204</f>
        <v>0.89928989111645297</v>
      </c>
      <c r="AD204" s="95">
        <f>SUM(AD200:AD203)</f>
        <v>11606044176455.371</v>
      </c>
      <c r="AE204" s="96">
        <f>+AD204/AA204</f>
        <v>0.77902895945794204</v>
      </c>
      <c r="AF204" s="95">
        <f>SUM(AF200:AF203)</f>
        <v>18820354302000</v>
      </c>
      <c r="AG204" s="95">
        <f>SUM(AG200:AG203)</f>
        <v>17105346860788</v>
      </c>
      <c r="AH204" s="95">
        <f>SUM(AH200:AH203)</f>
        <v>15698411856725.82</v>
      </c>
      <c r="AI204" s="96">
        <f t="shared" si="261"/>
        <v>0.91774881763506277</v>
      </c>
      <c r="AJ204" s="95">
        <f>SUM(AJ200:AJ203)</f>
        <v>13231806432999.609</v>
      </c>
      <c r="AK204" s="96">
        <f>+AJ204/AG204</f>
        <v>0.77354797541884246</v>
      </c>
      <c r="AL204" s="95">
        <f>SUM(AL200:AL203)</f>
        <v>20919909349000</v>
      </c>
      <c r="AM204" s="95">
        <f>SUM(AM200:AM203)</f>
        <v>20412886778099</v>
      </c>
      <c r="AN204" s="95">
        <f>SUM(AN200:AN203)</f>
        <v>17965200507502.59</v>
      </c>
      <c r="AO204" s="96">
        <f t="shared" si="262"/>
        <v>0.88009112590471361</v>
      </c>
      <c r="AP204" s="95">
        <f>SUM(AP200:AP203)</f>
        <v>15254025204149</v>
      </c>
      <c r="AQ204" s="96">
        <f>+AP204/AM204</f>
        <v>0.74727427678259861</v>
      </c>
      <c r="AR204" s="95">
        <f>SUM(AR200:AR203)</f>
        <v>25634215786000</v>
      </c>
      <c r="AS204" s="95">
        <f>SUM(AS200:AS203)</f>
        <v>22138950652703</v>
      </c>
      <c r="AT204" s="95">
        <f>SUM(AT200:AT203)</f>
        <v>19545669610129.078</v>
      </c>
      <c r="AU204" s="96">
        <f t="shared" si="245"/>
        <v>0.88286341646200373</v>
      </c>
      <c r="AV204" s="95">
        <f>SUM(AV200:AV203)</f>
        <v>16396338102514</v>
      </c>
      <c r="AW204" s="96">
        <f>+AV204/AS204</f>
        <v>0.74061044535153386</v>
      </c>
      <c r="AX204" s="95">
        <f>SUM(AX200:AX203)</f>
        <v>21068249451000</v>
      </c>
      <c r="AY204" s="95">
        <f>SUM(AY200:AY203)</f>
        <v>20693891636821</v>
      </c>
      <c r="AZ204" s="95">
        <f>SUM(AZ200:AZ203)</f>
        <v>18714548293895</v>
      </c>
      <c r="BA204" s="96">
        <f t="shared" si="247"/>
        <v>0.90435132368219617</v>
      </c>
      <c r="BB204" s="95">
        <f>SUM(BB200:BB203)</f>
        <v>16401931378021</v>
      </c>
      <c r="BC204" s="96">
        <f>+BB204/AY204</f>
        <v>0.79259772235574866</v>
      </c>
      <c r="BD204" s="95">
        <f>SUM(BD200:BD203)</f>
        <v>23980281765000</v>
      </c>
      <c r="BE204" s="95">
        <f>SUM(BE200:BE203)</f>
        <v>24677731065866</v>
      </c>
      <c r="BF204" s="95">
        <f>SUM(BF200:BF203)</f>
        <v>23022951300419</v>
      </c>
      <c r="BG204" s="96">
        <f t="shared" si="249"/>
        <v>0.93294441206809831</v>
      </c>
      <c r="BH204" s="95">
        <f>SUM(BH200:BH203)</f>
        <v>19499677888691</v>
      </c>
      <c r="BI204" s="96">
        <f>+BH204/BE204</f>
        <v>0.79017304454147197</v>
      </c>
      <c r="BJ204" s="95">
        <f>SUM(BJ200:BJ203)</f>
        <v>28509249042000</v>
      </c>
      <c r="BK204" s="95">
        <f>SUM(BK200:BK203)</f>
        <v>29016002708971</v>
      </c>
      <c r="BL204" s="95">
        <f>SUM(BL200:BL203)</f>
        <v>27475660218208</v>
      </c>
      <c r="BM204" s="96">
        <f t="shared" si="251"/>
        <v>0.94691403546475528</v>
      </c>
      <c r="BN204" s="95">
        <f>SUM(BN200:BN203)</f>
        <v>23811898891467</v>
      </c>
      <c r="BO204" s="96">
        <f>+BN204/BK204</f>
        <v>0.82064711429410553</v>
      </c>
      <c r="BP204" s="95">
        <f>SUM(BP200:BP203)</f>
        <v>31495304169000</v>
      </c>
      <c r="BQ204" s="95">
        <f>SUM(BQ200:BQ203)</f>
        <v>31376867863397</v>
      </c>
      <c r="BR204" s="95">
        <f>SUM(BR200:BR203)</f>
        <v>30365529478298</v>
      </c>
      <c r="BS204" s="96">
        <f t="shared" si="263"/>
        <v>0.96776802612988699</v>
      </c>
      <c r="BT204" s="95">
        <f>SUM(BT200:BT203)</f>
        <v>26324543430409</v>
      </c>
      <c r="BU204" s="96">
        <f>+BT204/BQ204</f>
        <v>0.83897932531112074</v>
      </c>
      <c r="BV204" s="95">
        <f t="shared" ref="BV204:BX204" si="264">SUM(BV200:BV203)</f>
        <v>33206263353000</v>
      </c>
      <c r="BW204" s="95">
        <f t="shared" si="264"/>
        <v>33643760976978</v>
      </c>
      <c r="BX204" s="95">
        <f t="shared" si="264"/>
        <v>31758133276038</v>
      </c>
      <c r="BY204" s="96">
        <f>+BX204/BW204</f>
        <v>0.94395312396166675</v>
      </c>
      <c r="BZ204" s="97">
        <f>SUM(BZ200:BZ203)</f>
        <v>28823732475487</v>
      </c>
      <c r="CA204" s="96">
        <f>+BZ204/BW204</f>
        <v>0.85673336269422184</v>
      </c>
    </row>
    <row r="205" spans="1:79" x14ac:dyDescent="0.25">
      <c r="B205" s="98">
        <f t="shared" ref="B205:AI205" si="265">+B204-B193</f>
        <v>0</v>
      </c>
      <c r="C205" s="98">
        <f t="shared" si="265"/>
        <v>0</v>
      </c>
      <c r="D205" s="98">
        <f t="shared" si="265"/>
        <v>0</v>
      </c>
      <c r="E205" s="98">
        <f t="shared" si="265"/>
        <v>0</v>
      </c>
      <c r="F205" s="98">
        <f t="shared" si="265"/>
        <v>0</v>
      </c>
      <c r="G205" s="98">
        <f t="shared" si="265"/>
        <v>0</v>
      </c>
      <c r="H205" s="98">
        <f t="shared" si="265"/>
        <v>0</v>
      </c>
      <c r="I205" s="98">
        <f t="shared" si="265"/>
        <v>0</v>
      </c>
      <c r="J205" s="98">
        <f t="shared" si="265"/>
        <v>0</v>
      </c>
      <c r="K205" s="98">
        <f t="shared" si="265"/>
        <v>0</v>
      </c>
      <c r="L205" s="98">
        <f t="shared" si="265"/>
        <v>0</v>
      </c>
      <c r="M205" s="98">
        <f t="shared" si="265"/>
        <v>0</v>
      </c>
      <c r="N205" s="98">
        <f t="shared" si="265"/>
        <v>0</v>
      </c>
      <c r="O205" s="98">
        <f t="shared" si="265"/>
        <v>0</v>
      </c>
      <c r="P205" s="98">
        <f t="shared" si="265"/>
        <v>0</v>
      </c>
      <c r="Q205" s="98">
        <f t="shared" si="265"/>
        <v>0</v>
      </c>
      <c r="R205" s="98">
        <f t="shared" si="265"/>
        <v>0</v>
      </c>
      <c r="S205" s="98">
        <f t="shared" si="265"/>
        <v>0</v>
      </c>
      <c r="T205" s="98">
        <f t="shared" si="265"/>
        <v>0</v>
      </c>
      <c r="U205" s="98">
        <f t="shared" si="265"/>
        <v>0</v>
      </c>
      <c r="V205" s="98">
        <f t="shared" si="265"/>
        <v>0</v>
      </c>
      <c r="W205" s="98">
        <f t="shared" si="265"/>
        <v>0</v>
      </c>
      <c r="X205" s="98">
        <f t="shared" si="265"/>
        <v>0</v>
      </c>
      <c r="Y205" s="98">
        <f t="shared" si="265"/>
        <v>0</v>
      </c>
      <c r="Z205" s="98">
        <f t="shared" si="265"/>
        <v>0</v>
      </c>
      <c r="AA205" s="98">
        <f t="shared" si="265"/>
        <v>0</v>
      </c>
      <c r="AB205" s="98">
        <f t="shared" si="265"/>
        <v>0</v>
      </c>
      <c r="AC205" s="98">
        <f t="shared" si="265"/>
        <v>0</v>
      </c>
      <c r="AD205" s="98">
        <f t="shared" si="265"/>
        <v>0</v>
      </c>
      <c r="AE205" s="98">
        <f t="shared" si="265"/>
        <v>0</v>
      </c>
      <c r="AF205" s="98">
        <f t="shared" si="265"/>
        <v>0</v>
      </c>
      <c r="AG205" s="98">
        <f t="shared" si="265"/>
        <v>0</v>
      </c>
      <c r="AH205" s="98">
        <f t="shared" si="265"/>
        <v>0</v>
      </c>
      <c r="AI205" s="98">
        <f t="shared" si="265"/>
        <v>0</v>
      </c>
      <c r="AJ205" s="98">
        <f t="shared" ref="AJ205:BU205" si="266">+AJ204-AJ193</f>
        <v>0</v>
      </c>
      <c r="AK205" s="98">
        <f t="shared" si="266"/>
        <v>0</v>
      </c>
      <c r="AL205" s="98">
        <f t="shared" si="266"/>
        <v>0</v>
      </c>
      <c r="AM205" s="98">
        <f t="shared" si="266"/>
        <v>0</v>
      </c>
      <c r="AN205" s="98">
        <f t="shared" si="266"/>
        <v>0</v>
      </c>
      <c r="AO205" s="98">
        <f t="shared" si="266"/>
        <v>0</v>
      </c>
      <c r="AP205" s="98">
        <f t="shared" si="266"/>
        <v>0</v>
      </c>
      <c r="AQ205" s="98">
        <f t="shared" si="266"/>
        <v>0</v>
      </c>
      <c r="AR205" s="98">
        <f t="shared" si="266"/>
        <v>0</v>
      </c>
      <c r="AS205" s="98">
        <f t="shared" si="266"/>
        <v>0</v>
      </c>
      <c r="AT205" s="98">
        <f t="shared" si="266"/>
        <v>0</v>
      </c>
      <c r="AU205" s="98">
        <f t="shared" si="266"/>
        <v>0</v>
      </c>
      <c r="AV205" s="98">
        <f t="shared" si="266"/>
        <v>0</v>
      </c>
      <c r="AW205" s="98">
        <f t="shared" si="266"/>
        <v>0</v>
      </c>
      <c r="AX205" s="98">
        <f t="shared" si="266"/>
        <v>0</v>
      </c>
      <c r="AY205" s="98">
        <f t="shared" si="266"/>
        <v>0</v>
      </c>
      <c r="AZ205" s="98">
        <f t="shared" si="266"/>
        <v>0</v>
      </c>
      <c r="BA205" s="98">
        <f t="shared" si="266"/>
        <v>0</v>
      </c>
      <c r="BB205" s="98">
        <f t="shared" si="266"/>
        <v>0</v>
      </c>
      <c r="BC205" s="98">
        <f t="shared" si="266"/>
        <v>0</v>
      </c>
      <c r="BD205" s="98">
        <f t="shared" si="266"/>
        <v>0</v>
      </c>
      <c r="BE205" s="98">
        <f t="shared" si="266"/>
        <v>0</v>
      </c>
      <c r="BF205" s="98">
        <f t="shared" si="266"/>
        <v>0</v>
      </c>
      <c r="BG205" s="98">
        <f t="shared" si="266"/>
        <v>0</v>
      </c>
      <c r="BH205" s="98">
        <f t="shared" si="266"/>
        <v>0</v>
      </c>
      <c r="BI205" s="98">
        <f t="shared" si="266"/>
        <v>0</v>
      </c>
      <c r="BJ205" s="98">
        <f t="shared" si="266"/>
        <v>0</v>
      </c>
      <c r="BK205" s="98">
        <f t="shared" si="266"/>
        <v>0</v>
      </c>
      <c r="BL205" s="98">
        <f t="shared" si="266"/>
        <v>0</v>
      </c>
      <c r="BM205" s="98">
        <f t="shared" si="266"/>
        <v>0</v>
      </c>
      <c r="BN205" s="98">
        <f t="shared" si="266"/>
        <v>0</v>
      </c>
      <c r="BO205" s="98">
        <f t="shared" si="266"/>
        <v>0</v>
      </c>
      <c r="BP205" s="98">
        <f t="shared" si="266"/>
        <v>0</v>
      </c>
      <c r="BQ205" s="98">
        <f t="shared" si="266"/>
        <v>0</v>
      </c>
      <c r="BR205" s="98">
        <f t="shared" si="266"/>
        <v>0</v>
      </c>
      <c r="BS205" s="98">
        <f t="shared" si="266"/>
        <v>0</v>
      </c>
      <c r="BT205" s="98">
        <f t="shared" si="266"/>
        <v>0</v>
      </c>
      <c r="BU205" s="98">
        <f t="shared" si="266"/>
        <v>0</v>
      </c>
      <c r="BV205" s="98">
        <f t="shared" ref="BV205:BY205" si="267">+BV204-BV193</f>
        <v>0</v>
      </c>
      <c r="BW205" s="98">
        <f t="shared" si="267"/>
        <v>0</v>
      </c>
      <c r="BX205" s="98">
        <f t="shared" si="267"/>
        <v>0</v>
      </c>
      <c r="BY205" s="98">
        <f t="shared" si="267"/>
        <v>0</v>
      </c>
      <c r="BZ205" s="99">
        <f>+BZ204-BZ193</f>
        <v>0</v>
      </c>
      <c r="CA205" s="98">
        <f t="shared" ref="CA205" si="268">+CA204-CA193</f>
        <v>0</v>
      </c>
    </row>
    <row r="206" spans="1:79" x14ac:dyDescent="0.25">
      <c r="E206" s="21"/>
      <c r="G206" s="21"/>
      <c r="K206" s="21"/>
      <c r="M206" s="21"/>
      <c r="Q206" s="21"/>
      <c r="S206" s="21"/>
      <c r="W206" s="21"/>
      <c r="Y206" s="21"/>
      <c r="AC206" s="21"/>
      <c r="AE206" s="21"/>
      <c r="AI206" s="21"/>
      <c r="AK206" s="21"/>
      <c r="AO206" s="21"/>
      <c r="AQ206" s="21"/>
      <c r="AU206" s="21"/>
      <c r="AW206" s="21"/>
      <c r="AX206" s="44"/>
      <c r="BA206" s="21"/>
      <c r="BC206" s="21"/>
      <c r="BD206" s="44"/>
      <c r="BG206" s="21"/>
      <c r="BI206" s="21"/>
      <c r="BJ206" s="44"/>
      <c r="BM206" s="21"/>
      <c r="BO206" s="21"/>
      <c r="BP206" s="44"/>
      <c r="BS206" s="21"/>
      <c r="BU206" s="21"/>
      <c r="BV206" s="44"/>
      <c r="BW206" s="100"/>
      <c r="BX206" s="100"/>
      <c r="BY206" s="21"/>
      <c r="CA206" s="21"/>
    </row>
    <row r="207" spans="1:79" x14ac:dyDescent="0.25">
      <c r="E207" s="21"/>
      <c r="G207" s="21"/>
      <c r="K207" s="21"/>
      <c r="M207" s="21"/>
      <c r="Q207" s="21"/>
      <c r="S207" s="21"/>
      <c r="W207" s="21"/>
      <c r="Y207" s="21"/>
      <c r="AC207" s="21"/>
      <c r="AE207" s="21"/>
      <c r="AI207" s="21"/>
      <c r="AK207" s="21"/>
      <c r="AO207" s="21"/>
      <c r="AQ207" s="21"/>
      <c r="AU207" s="21"/>
      <c r="AW207" s="21"/>
      <c r="AX207" s="44"/>
      <c r="BA207" s="21"/>
      <c r="BC207" s="21"/>
      <c r="BD207" s="44"/>
      <c r="BG207" s="21"/>
      <c r="BI207" s="21"/>
      <c r="BJ207" s="44"/>
      <c r="BM207" s="21"/>
      <c r="BO207" s="21"/>
      <c r="BP207" s="44"/>
      <c r="BS207" s="21"/>
      <c r="BU207" s="21"/>
      <c r="BV207" s="44"/>
      <c r="BW207" s="100"/>
      <c r="BX207" s="100"/>
      <c r="BY207" s="21"/>
      <c r="CA207" s="21"/>
    </row>
    <row r="208" spans="1:79" x14ac:dyDescent="0.25">
      <c r="E208" s="21"/>
      <c r="G208" s="21"/>
      <c r="K208" s="21"/>
      <c r="M208" s="21"/>
      <c r="Q208" s="21"/>
      <c r="S208" s="21"/>
      <c r="W208" s="21"/>
      <c r="Y208" s="21"/>
      <c r="AC208" s="21"/>
      <c r="AE208" s="21"/>
      <c r="AI208" s="21"/>
      <c r="AK208" s="21"/>
      <c r="AO208" s="21"/>
      <c r="AQ208" s="21"/>
      <c r="AU208" s="21"/>
      <c r="AW208" s="21"/>
      <c r="AX208" s="44"/>
      <c r="BA208" s="21"/>
      <c r="BC208" s="21"/>
      <c r="BD208" s="44"/>
      <c r="BG208" s="21"/>
      <c r="BI208" s="21"/>
      <c r="BJ208" s="44"/>
      <c r="BM208" s="21"/>
      <c r="BO208" s="21"/>
      <c r="BP208" s="44"/>
      <c r="BS208" s="21"/>
      <c r="BU208" s="21"/>
      <c r="BV208" s="44"/>
      <c r="BY208" s="21"/>
      <c r="CA208" s="21"/>
    </row>
  </sheetData>
  <autoFilter ref="A5:CA193" xr:uid="{08BB8E90-1C79-4063-94FE-2351383889C2}"/>
  <mergeCells count="26">
    <mergeCell ref="BV198:CA198"/>
    <mergeCell ref="BP198:BU198"/>
    <mergeCell ref="AX198:BC198"/>
    <mergeCell ref="BD198:BI198"/>
    <mergeCell ref="BJ198:BO198"/>
    <mergeCell ref="N198:S198"/>
    <mergeCell ref="T198:Y198"/>
    <mergeCell ref="Z198:AE198"/>
    <mergeCell ref="AF198:AK198"/>
    <mergeCell ref="AL198:AQ198"/>
    <mergeCell ref="AR198:AW198"/>
    <mergeCell ref="B198:G198"/>
    <mergeCell ref="H198:M198"/>
    <mergeCell ref="BV4:CA4"/>
    <mergeCell ref="BP4:BU4"/>
    <mergeCell ref="AX4:BC4"/>
    <mergeCell ref="BD4:BI4"/>
    <mergeCell ref="BJ4:BO4"/>
    <mergeCell ref="N4:S4"/>
    <mergeCell ref="T4:Y4"/>
    <mergeCell ref="Z4:AE4"/>
    <mergeCell ref="AF4:AK4"/>
    <mergeCell ref="AL4:AQ4"/>
    <mergeCell ref="AR4:AW4"/>
    <mergeCell ref="B4:G4"/>
    <mergeCell ref="H4:M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 2012-2024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Garzon Consuegra</dc:creator>
  <cp:lastModifiedBy>Mireya Daza Díaz</cp:lastModifiedBy>
  <dcterms:created xsi:type="dcterms:W3CDTF">2024-07-19T14:44:19Z</dcterms:created>
  <dcterms:modified xsi:type="dcterms:W3CDTF">2025-02-19T19:39:20Z</dcterms:modified>
</cp:coreProperties>
</file>